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1. Stevenson Laboaratory\1. Technical\2. Industry Groups\CETANZ\Technical Group\Uncertainty\"/>
    </mc:Choice>
  </mc:AlternateContent>
  <bookViews>
    <workbookView xWindow="0" yWindow="0" windowWidth="28800" windowHeight="12435"/>
  </bookViews>
  <sheets>
    <sheet name="Front Page" sheetId="9" r:id="rId1"/>
    <sheet name="Introduction" sheetId="10" r:id="rId2"/>
    <sheet name="Uncertainty Calculation Sheet" sheetId="1" r:id="rId3"/>
    <sheet name="Example SE" sheetId="7" r:id="rId4"/>
    <sheet name="Example CV" sheetId="8" r:id="rId5"/>
    <sheet name="UoM" sheetId="3" r:id="rId6"/>
  </sheets>
  <definedNames>
    <definedName name="_xlnm.Print_Area" localSheetId="5">UoM!$A$1:$I$34</definedName>
    <definedName name="Z_B7877627_1FDE_4FBF_9A02_19D77CF2A279_.wvu.PrintArea" localSheetId="5" hidden="1">UoM!$A$1:$I$34</definedName>
    <definedName name="Z_B7877627_1FDE_4FBF_9A02_19D77CF2A279_.wvu.Rows" localSheetId="5" hidden="1">UoM!$20:$20</definedName>
  </definedNames>
  <calcPr calcId="152511"/>
  <customWorkbookViews>
    <customWorkbookView name="Keith Towl - Personal View" guid="{B7877627-1FDE-4FBF-9A02-19D77CF2A279}" mergeInterval="0" personalView="1" maximized="1" windowWidth="1276" windowHeight="539" activeSheetId="1"/>
  </customWorkbookViews>
</workbook>
</file>

<file path=xl/calcChain.xml><?xml version="1.0" encoding="utf-8"?>
<calcChain xmlns="http://schemas.openxmlformats.org/spreadsheetml/2006/main">
  <c r="F47" i="1" l="1"/>
  <c r="H8" i="1" l="1"/>
  <c r="H9" i="1"/>
  <c r="H10" i="1"/>
  <c r="H11" i="1"/>
  <c r="H12" i="1"/>
  <c r="H13" i="1"/>
  <c r="H14" i="1"/>
  <c r="H15" i="1"/>
  <c r="H16" i="1"/>
  <c r="H17" i="1"/>
  <c r="H18" i="1"/>
  <c r="H19" i="1"/>
  <c r="H20" i="1"/>
  <c r="H21" i="1"/>
  <c r="H22" i="1"/>
  <c r="H23" i="1"/>
  <c r="H24" i="1"/>
  <c r="H25" i="1"/>
  <c r="H26" i="1"/>
  <c r="H19" i="8" l="1"/>
  <c r="H8" i="8"/>
  <c r="H9" i="8"/>
  <c r="H10" i="8"/>
  <c r="H11" i="8"/>
  <c r="F41" i="8" s="1"/>
  <c r="F46" i="8" s="1"/>
  <c r="F47" i="8" s="1"/>
  <c r="F48" i="8" s="1"/>
  <c r="H12" i="8"/>
  <c r="H13" i="8"/>
  <c r="H14" i="8"/>
  <c r="H15" i="8"/>
  <c r="H16" i="8"/>
  <c r="H17" i="8"/>
  <c r="H18" i="8"/>
  <c r="H20" i="8"/>
  <c r="H21" i="8"/>
  <c r="H22" i="8"/>
  <c r="H25" i="8"/>
  <c r="H26" i="8"/>
  <c r="H27" i="8"/>
  <c r="C41" i="8"/>
  <c r="C43" i="8"/>
  <c r="H8" i="7"/>
  <c r="F41" i="7" s="1"/>
  <c r="F46" i="7" s="1"/>
  <c r="F47" i="7" s="1"/>
  <c r="F48" i="7" s="1"/>
  <c r="H9" i="7"/>
  <c r="H10" i="7"/>
  <c r="H11" i="7"/>
  <c r="H12" i="7"/>
  <c r="H13" i="7"/>
  <c r="H14" i="7"/>
  <c r="H15" i="7"/>
  <c r="H16" i="7"/>
  <c r="H17" i="7"/>
  <c r="H18" i="7"/>
  <c r="H19" i="7"/>
  <c r="H20" i="7"/>
  <c r="H21" i="7"/>
  <c r="H22" i="7"/>
  <c r="H25" i="7"/>
  <c r="H26" i="7"/>
  <c r="H27" i="7"/>
  <c r="C41" i="7"/>
  <c r="C43" i="7"/>
  <c r="H27" i="1"/>
  <c r="C41" i="1"/>
  <c r="C43" i="1"/>
  <c r="F41" i="1" s="1"/>
</calcChain>
</file>

<file path=xl/sharedStrings.xml><?xml version="1.0" encoding="utf-8"?>
<sst xmlns="http://schemas.openxmlformats.org/spreadsheetml/2006/main" count="158" uniqueCount="56">
  <si>
    <t>Average</t>
  </si>
  <si>
    <t>Standard Deviation</t>
  </si>
  <si>
    <t>Degrees of freedom</t>
  </si>
  <si>
    <t>EVALUATION OF UNCERTAINTY BY STATISTICAL ANALYSIS</t>
  </si>
  <si>
    <t>Sample Number</t>
  </si>
  <si>
    <r>
      <t>Test R</t>
    </r>
    <r>
      <rPr>
        <b/>
        <vertAlign val="subscript"/>
        <sz val="10"/>
        <rFont val="Arial"/>
        <family val="2"/>
      </rPr>
      <t>1</t>
    </r>
  </si>
  <si>
    <r>
      <t>Test R</t>
    </r>
    <r>
      <rPr>
        <b/>
        <vertAlign val="subscript"/>
        <sz val="10"/>
        <rFont val="Arial"/>
        <family val="2"/>
      </rPr>
      <t>2</t>
    </r>
  </si>
  <si>
    <t xml:space="preserve">UNCERTAINTY OF MEASUREMENT @ 68% OF CONFIDENCE = </t>
  </si>
  <si>
    <t xml:space="preserve">UNCERTAINTY OF MEASUREMENT @ 95% OF CONFIDENCE = </t>
  </si>
  <si>
    <t xml:space="preserve">UNCERTAINTY OF MEASUREMENT @ 99.7% OF CONFIDENCE = </t>
  </si>
  <si>
    <r>
      <t>Difference (R</t>
    </r>
    <r>
      <rPr>
        <b/>
        <vertAlign val="subscript"/>
        <sz val="10"/>
        <rFont val="Arial"/>
        <family val="2"/>
      </rPr>
      <t>2</t>
    </r>
    <r>
      <rPr>
        <b/>
        <sz val="10"/>
        <rFont val="Arial"/>
        <family val="2"/>
      </rPr>
      <t>-R</t>
    </r>
    <r>
      <rPr>
        <b/>
        <vertAlign val="subscript"/>
        <sz val="10"/>
        <rFont val="Arial"/>
        <family val="2"/>
      </rPr>
      <t>1</t>
    </r>
    <r>
      <rPr>
        <b/>
        <sz val="10"/>
        <rFont val="Arial"/>
        <family val="2"/>
      </rPr>
      <t>)</t>
    </r>
    <r>
      <rPr>
        <b/>
        <vertAlign val="superscript"/>
        <sz val="10"/>
        <rFont val="Arial"/>
        <family val="2"/>
      </rPr>
      <t>2</t>
    </r>
  </si>
  <si>
    <t>Notes</t>
  </si>
  <si>
    <t>Type in the results to the table, one pair a row</t>
  </si>
  <si>
    <t>TEST METHOD</t>
  </si>
  <si>
    <t>Laboratory Test Method Uncertainty of Measurement</t>
  </si>
  <si>
    <t>Uncertainty of test method</t>
  </si>
  <si>
    <t>Comments</t>
  </si>
  <si>
    <t>Aggregate - 4.01</t>
  </si>
  <si>
    <t>Method</t>
  </si>
  <si>
    <t>2S (95%)</t>
  </si>
  <si>
    <t>Soils 4.08</t>
  </si>
  <si>
    <t>Pavement Testing 4.20</t>
  </si>
  <si>
    <t>Bituminous Materials  - 4.02</t>
  </si>
  <si>
    <t>Transfer the results to the spreadsheet of "UoM".</t>
  </si>
  <si>
    <t>Only the yellow cells are able to be modified.</t>
  </si>
  <si>
    <t>Date</t>
  </si>
  <si>
    <t>Technician</t>
  </si>
  <si>
    <t xml:space="preserve">Aim for at least 10 degree of freedom (DoF). DoF = (No. of samples.) </t>
  </si>
  <si>
    <t>Substitute new data for old after 20 DoF (20 samples) exceeded or more than (three?) years.</t>
  </si>
  <si>
    <t>The level of uncertainty of the test will be shown in the grey area of bottom right of the worksheet</t>
  </si>
  <si>
    <t xml:space="preserve">Each sample is to be tested twice and should include all normal variations of testing within the </t>
  </si>
  <si>
    <t>laboratory, i.e different technician, equipment, time etc.</t>
  </si>
  <si>
    <t>If you do more than a pair of tests on the same sample, treat each additional two as a pair.</t>
  </si>
  <si>
    <t>Sam</t>
  </si>
  <si>
    <t>Bill</t>
  </si>
  <si>
    <t>John</t>
  </si>
  <si>
    <t>Ben</t>
  </si>
  <si>
    <t>NZS 4407 1991 3.6 Sand Equivalent</t>
  </si>
  <si>
    <t>NZS4407 1991 3.9 Cleanness Value</t>
  </si>
  <si>
    <t>CETANZ Uncertainty of Measurement Tool</t>
  </si>
  <si>
    <t>Introduction</t>
  </si>
  <si>
    <t>At the request of the CETANZ membership and IANZ, the CETANZ Technical Group has formulated a tool for Estimation of Uncertainty to be used by Civil Engineering Laboratories. The use of this tool is voluntary and is not a requirement of IANZ accreditation.</t>
  </si>
  <si>
    <t>Care should be taken with test data, as in some instances certain tests will produce different Uncertainties at different magnitudes. For Example the Sand Equivalent test may have an UoM of ±10 at SE's of 40, but only ±5 at 50. If you see these relationships occurring, please treat the data separately. i.e. you may have to report two UoM one for SE's of range 30 to 40 and one for 40 to 60. Or it may be as simple as reporting different UoM for different applications. i.e. Concrete SE's, Roading Base SE's and Sub base SE's.</t>
  </si>
  <si>
    <t>Two simple examples are supplied that demonstrate the use of this tool.</t>
  </si>
  <si>
    <t>It is the intention of CETANZ that this tool is available for all CETANZ members to use, develop and share. If you have any suggestions on improvements or modifications please contact the Technical Group at info@cetanz.org.nz</t>
  </si>
  <si>
    <t>Based on the method described in "Technical Guide AS TG5 May 2004 Uncertainty of Measurement and Precision and Limits of Detection in Chemical and Microbiological Testing Laboratories" section 5.6.3 Replicate Analyses in the Laboratory. Formula 4.</t>
  </si>
  <si>
    <r>
      <t xml:space="preserve">Disclaimer: </t>
    </r>
    <r>
      <rPr>
        <sz val="10"/>
        <rFont val="Arial"/>
        <family val="2"/>
      </rPr>
      <t xml:space="preserve">This tool is provided as a starting point for Civil Engineering Laboratories that have limited experience with Estimations of Uncertainty. It is not suited to all testing undertake by Civil Laboratories and consideration should be given to its use and application. </t>
    </r>
  </si>
  <si>
    <t>The approach has been adopted from the Chemical and Microbiological programme and is designed to be a much simpler method than many of us use presently. This tool will provide Estimates of Uncertainty for any test that has one measurand output. The design of the tool allows one to collect data over time using many different actual test samples instead of the current practice of carrying out many tests on an individual sample.</t>
  </si>
  <si>
    <t>The basis of the calculation is the routine collection of replicate test results from the SAME sample. This process is repeated with different samples over time and results are logged in the tool as you gather more information. These replicate tests should include all normal variations, i.e. different equipment normally used, different technicians and normal differences in sampling technique etc.</t>
  </si>
  <si>
    <t>Concrete Testing 4.04</t>
  </si>
  <si>
    <t>This is a CETANZ initiative that is free to CETANZ members to fulfil part of our goal of adding benefit to members.  Please do not distribute this to any other party without written permission from CETANZ.</t>
  </si>
  <si>
    <t>Version 1: December 2010</t>
  </si>
  <si>
    <t>Version 2: July 2015</t>
  </si>
  <si>
    <t>Substitute new data for oldest after 20 DoF (20 samples) exceeded by press the New Data button.</t>
  </si>
  <si>
    <t xml:space="preserve">When the table is full, click the button to substitute new data for oldest </t>
  </si>
  <si>
    <t xml:space="preserve">UNCERTAINTY OF MEASUREMENT =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</si>
</sst>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0.000000"/>
    <numFmt numFmtId="167" formatCode="&quot;±&quot;0.0000"/>
    <numFmt numFmtId="168" formatCode="&quot;±&quot;0.000"/>
  </numFmts>
  <fonts count="27" x14ac:knownFonts="1">
    <font>
      <sz val="10"/>
      <name val="Arial"/>
    </font>
    <font>
      <sz val="10"/>
      <name val="Arial"/>
      <family val="2"/>
    </font>
    <font>
      <b/>
      <sz val="10"/>
      <name val="Arial"/>
      <family val="2"/>
    </font>
    <font>
      <sz val="10"/>
      <color indexed="10"/>
      <name val="Arial"/>
      <family val="2"/>
    </font>
    <font>
      <b/>
      <sz val="14"/>
      <color indexed="10"/>
      <name val="Arial"/>
      <family val="2"/>
    </font>
    <font>
      <b/>
      <sz val="11"/>
      <color indexed="12"/>
      <name val="Arial"/>
      <family val="2"/>
    </font>
    <font>
      <b/>
      <i/>
      <sz val="10"/>
      <color indexed="8"/>
      <name val="Arial"/>
      <family val="2"/>
    </font>
    <font>
      <sz val="12"/>
      <name val="Arial"/>
      <family val="2"/>
    </font>
    <font>
      <sz val="10"/>
      <color indexed="12"/>
      <name val="Arial"/>
      <family val="2"/>
    </font>
    <font>
      <b/>
      <sz val="14"/>
      <color indexed="12"/>
      <name val="Arial"/>
      <family val="2"/>
    </font>
    <font>
      <sz val="10"/>
      <color indexed="10"/>
      <name val="Arial"/>
      <family val="2"/>
    </font>
    <font>
      <sz val="10"/>
      <name val="Arial"/>
      <family val="2"/>
    </font>
    <font>
      <b/>
      <sz val="12"/>
      <name val="Arial"/>
      <family val="2"/>
    </font>
    <font>
      <b/>
      <sz val="14"/>
      <name val="Arial"/>
      <family val="2"/>
    </font>
    <font>
      <b/>
      <vertAlign val="subscript"/>
      <sz val="10"/>
      <name val="Arial"/>
      <family val="2"/>
    </font>
    <font>
      <sz val="10"/>
      <name val="Arial"/>
      <family val="2"/>
    </font>
    <font>
      <b/>
      <vertAlign val="superscript"/>
      <sz val="10"/>
      <name val="Arial"/>
      <family val="2"/>
    </font>
    <font>
      <b/>
      <i/>
      <sz val="10"/>
      <name val="Arial"/>
      <family val="2"/>
    </font>
    <font>
      <b/>
      <sz val="14"/>
      <name val="Times New Roman"/>
      <family val="1"/>
    </font>
    <font>
      <b/>
      <sz val="10"/>
      <name val="Times New Roman"/>
      <family val="1"/>
    </font>
    <font>
      <sz val="10"/>
      <name val="Times New Roman"/>
      <family val="1"/>
    </font>
    <font>
      <sz val="12"/>
      <color indexed="10"/>
      <name val="Arial"/>
      <family val="2"/>
    </font>
    <font>
      <b/>
      <i/>
      <sz val="10"/>
      <color indexed="10"/>
      <name val="Arial"/>
      <family val="2"/>
    </font>
    <font>
      <sz val="12"/>
      <name val="Arial"/>
      <family val="2"/>
    </font>
    <font>
      <i/>
      <sz val="8"/>
      <name val="Arial"/>
      <family val="2"/>
    </font>
    <font>
      <sz val="11"/>
      <name val="Arial"/>
      <family val="2"/>
    </font>
    <font>
      <sz val="10"/>
      <color rgb="FF000000"/>
      <name val="Arial"/>
      <family val="2"/>
    </font>
  </fonts>
  <fills count="7">
    <fill>
      <patternFill patternType="none"/>
    </fill>
    <fill>
      <patternFill patternType="gray125"/>
    </fill>
    <fill>
      <patternFill patternType="solid">
        <fgColor indexed="40"/>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93">
    <xf numFmtId="0" fontId="0" fillId="0" borderId="0" xfId="0"/>
    <xf numFmtId="0" fontId="0" fillId="0" borderId="0" xfId="0" applyAlignment="1" applyProtection="1">
      <alignment horizontal="center" vertical="center"/>
    </xf>
    <xf numFmtId="0" fontId="0" fillId="0" borderId="0" xfId="0" applyAlignment="1" applyProtection="1">
      <alignment vertical="center"/>
    </xf>
    <xf numFmtId="0" fontId="2" fillId="2" borderId="1" xfId="0" applyFont="1" applyFill="1" applyBorder="1" applyAlignment="1" applyProtection="1">
      <alignment horizontal="center" vertical="center" wrapText="1"/>
    </xf>
    <xf numFmtId="0" fontId="10" fillId="0" borderId="1" xfId="0" applyFont="1" applyBorder="1" applyAlignment="1" applyProtection="1">
      <alignment horizontal="center" vertical="center"/>
    </xf>
    <xf numFmtId="0" fontId="6" fillId="0" borderId="0" xfId="0" applyFont="1" applyAlignment="1" applyProtection="1">
      <alignment horizontal="right" vertical="center"/>
    </xf>
    <xf numFmtId="0" fontId="11" fillId="0" borderId="0" xfId="0" applyFont="1" applyAlignment="1" applyProtection="1">
      <alignment vertical="center"/>
    </xf>
    <xf numFmtId="0" fontId="11" fillId="0" borderId="0" xfId="0" applyFont="1" applyAlignment="1" applyProtection="1">
      <alignment horizontal="right" vertical="center"/>
    </xf>
    <xf numFmtId="1" fontId="2" fillId="0" borderId="2" xfId="0" applyNumberFormat="1" applyFont="1" applyBorder="1" applyAlignment="1" applyProtection="1">
      <alignment horizontal="center" vertical="center"/>
    </xf>
    <xf numFmtId="0" fontId="2" fillId="0" borderId="0" xfId="0" applyFont="1" applyAlignment="1" applyProtection="1">
      <alignment horizontal="center" vertical="center"/>
    </xf>
    <xf numFmtId="0" fontId="8" fillId="3" borderId="3" xfId="0" applyFont="1" applyFill="1" applyBorder="1" applyAlignment="1" applyProtection="1">
      <alignment vertical="center"/>
    </xf>
    <xf numFmtId="0" fontId="8" fillId="3" borderId="4" xfId="0" applyFont="1" applyFill="1" applyBorder="1" applyAlignment="1" applyProtection="1">
      <alignment vertical="center"/>
    </xf>
    <xf numFmtId="0" fontId="5" fillId="3" borderId="4" xfId="0" applyFont="1" applyFill="1" applyBorder="1" applyAlignment="1" applyProtection="1">
      <alignment horizontal="right" vertical="center"/>
    </xf>
    <xf numFmtId="0" fontId="3" fillId="0" borderId="0" xfId="0" applyFont="1" applyAlignment="1" applyProtection="1">
      <alignment vertical="center"/>
    </xf>
    <xf numFmtId="0" fontId="7" fillId="0" borderId="0" xfId="0" applyFont="1" applyAlignment="1" applyProtection="1">
      <alignment vertical="center"/>
    </xf>
    <xf numFmtId="164" fontId="0" fillId="4" borderId="1" xfId="0" applyNumberFormat="1" applyFill="1" applyBorder="1" applyAlignment="1" applyProtection="1">
      <alignment horizontal="center" vertical="center"/>
      <protection locked="0"/>
    </xf>
    <xf numFmtId="164" fontId="0" fillId="4" borderId="5" xfId="0" applyNumberFormat="1" applyFill="1" applyBorder="1" applyAlignment="1" applyProtection="1">
      <alignment horizontal="center" vertical="center"/>
      <protection locked="0"/>
    </xf>
    <xf numFmtId="165" fontId="2" fillId="0" borderId="2" xfId="0" applyNumberFormat="1" applyFont="1" applyFill="1" applyBorder="1" applyAlignment="1" applyProtection="1">
      <alignment horizontal="center" vertical="center"/>
    </xf>
    <xf numFmtId="166" fontId="2" fillId="0" borderId="2" xfId="0" applyNumberFormat="1" applyFont="1" applyFill="1" applyBorder="1" applyAlignment="1" applyProtection="1">
      <alignment horizontal="center" vertical="center"/>
    </xf>
    <xf numFmtId="0" fontId="4" fillId="0" borderId="0" xfId="0" applyFont="1" applyAlignment="1" applyProtection="1">
      <alignment horizontal="left" vertical="center"/>
    </xf>
    <xf numFmtId="167" fontId="9" fillId="3" borderId="6" xfId="0" applyNumberFormat="1" applyFont="1" applyFill="1" applyBorder="1" applyAlignment="1" applyProtection="1">
      <alignment horizontal="center" vertical="center"/>
    </xf>
    <xf numFmtId="0" fontId="12" fillId="4" borderId="1" xfId="0" applyFont="1" applyFill="1" applyBorder="1" applyAlignment="1" applyProtection="1">
      <alignment horizontal="left" vertical="center"/>
      <protection locked="0"/>
    </xf>
    <xf numFmtId="0" fontId="17" fillId="0" borderId="0" xfId="0" applyFont="1" applyAlignment="1" applyProtection="1">
      <alignment horizontal="right" vertical="center"/>
    </xf>
    <xf numFmtId="0" fontId="15" fillId="0" borderId="0" xfId="0" applyFont="1" applyAlignment="1" applyProtection="1">
      <alignment horizontal="center" vertical="center"/>
    </xf>
    <xf numFmtId="164" fontId="0" fillId="0" borderId="1" xfId="0" applyNumberFormat="1" applyFill="1" applyBorder="1" applyAlignment="1" applyProtection="1">
      <alignment horizontal="center"/>
    </xf>
    <xf numFmtId="0" fontId="13" fillId="0" borderId="0" xfId="0" applyFont="1" applyAlignment="1" applyProtection="1">
      <alignment horizontal="left" vertical="center"/>
    </xf>
    <xf numFmtId="0" fontId="18" fillId="5" borderId="7" xfId="0" applyFont="1" applyFill="1" applyBorder="1" applyAlignment="1"/>
    <xf numFmtId="0" fontId="0" fillId="0" borderId="0" xfId="0" applyBorder="1"/>
    <xf numFmtId="0" fontId="18" fillId="5" borderId="8" xfId="0" applyFont="1" applyFill="1" applyBorder="1" applyAlignment="1">
      <alignment horizontal="center"/>
    </xf>
    <xf numFmtId="0" fontId="19" fillId="5" borderId="9" xfId="0" applyFont="1" applyFill="1" applyBorder="1" applyAlignment="1">
      <alignment horizontal="center"/>
    </xf>
    <xf numFmtId="0" fontId="19" fillId="5" borderId="10" xfId="0" applyFont="1" applyFill="1" applyBorder="1"/>
    <xf numFmtId="0" fontId="0" fillId="5" borderId="0" xfId="0" applyFill="1" applyAlignment="1">
      <alignment horizontal="center"/>
    </xf>
    <xf numFmtId="0" fontId="0" fillId="5" borderId="1" xfId="0" applyFill="1" applyBorder="1"/>
    <xf numFmtId="0" fontId="0" fillId="0" borderId="1" xfId="0" applyBorder="1"/>
    <xf numFmtId="0" fontId="20" fillId="0" borderId="11" xfId="0" applyFont="1" applyFill="1" applyBorder="1"/>
    <xf numFmtId="0" fontId="0" fillId="0" borderId="11" xfId="0" applyBorder="1"/>
    <xf numFmtId="0" fontId="0" fillId="0" borderId="1" xfId="0" applyBorder="1" applyAlignment="1">
      <alignment horizontal="right"/>
    </xf>
    <xf numFmtId="0" fontId="20" fillId="0" borderId="11" xfId="0" applyFont="1" applyFill="1" applyBorder="1" applyAlignment="1">
      <alignment wrapText="1"/>
    </xf>
    <xf numFmtId="0" fontId="0" fillId="0" borderId="11" xfId="0" applyBorder="1" applyAlignment="1">
      <alignment horizontal="right"/>
    </xf>
    <xf numFmtId="0" fontId="0" fillId="5" borderId="11" xfId="0" applyFill="1" applyBorder="1"/>
    <xf numFmtId="0" fontId="0" fillId="0" borderId="13" xfId="0" applyBorder="1"/>
    <xf numFmtId="0" fontId="20" fillId="0" borderId="5" xfId="0" applyFont="1" applyFill="1" applyBorder="1" applyAlignment="1">
      <alignment wrapText="1"/>
    </xf>
    <xf numFmtId="0" fontId="20" fillId="0" borderId="14" xfId="0" applyFont="1" applyFill="1" applyBorder="1" applyAlignment="1">
      <alignment wrapText="1"/>
    </xf>
    <xf numFmtId="0" fontId="19" fillId="5" borderId="10" xfId="0" applyFont="1" applyFill="1" applyBorder="1" applyAlignment="1">
      <alignment horizontal="center"/>
    </xf>
    <xf numFmtId="0" fontId="20" fillId="0" borderId="11" xfId="0" applyFont="1" applyFill="1" applyBorder="1" applyAlignment="1">
      <alignment horizontal="center"/>
    </xf>
    <xf numFmtId="0" fontId="20" fillId="0" borderId="11" xfId="0" applyFont="1" applyFill="1" applyBorder="1" applyAlignment="1">
      <alignment horizontal="center" wrapText="1"/>
    </xf>
    <xf numFmtId="0" fontId="20" fillId="0" borderId="14" xfId="0" applyFont="1" applyFill="1" applyBorder="1" applyAlignment="1">
      <alignment horizontal="center"/>
    </xf>
    <xf numFmtId="0" fontId="20" fillId="0" borderId="11" xfId="0" applyFont="1" applyBorder="1" applyAlignment="1">
      <alignment horizontal="center" wrapText="1"/>
    </xf>
    <xf numFmtId="0" fontId="20" fillId="0" borderId="11" xfId="0" applyFont="1" applyBorder="1" applyAlignment="1">
      <alignment horizontal="center"/>
    </xf>
    <xf numFmtId="0" fontId="20" fillId="0" borderId="7" xfId="0" applyFont="1" applyBorder="1" applyAlignment="1">
      <alignment horizontal="center" wrapText="1"/>
    </xf>
    <xf numFmtId="0" fontId="20" fillId="0" borderId="7" xfId="0" applyFont="1" applyBorder="1" applyAlignment="1">
      <alignment horizontal="center"/>
    </xf>
    <xf numFmtId="0" fontId="0" fillId="0" borderId="0" xfId="0" applyFill="1" applyAlignment="1" applyProtection="1">
      <alignment vertical="center"/>
    </xf>
    <xf numFmtId="0" fontId="7" fillId="0" borderId="0" xfId="0" applyFont="1" applyFill="1" applyAlignment="1" applyProtection="1">
      <alignment vertical="center"/>
    </xf>
    <xf numFmtId="0" fontId="21" fillId="3" borderId="0" xfId="0" applyFont="1" applyFill="1" applyAlignment="1" applyProtection="1">
      <alignment vertical="center"/>
    </xf>
    <xf numFmtId="0" fontId="22" fillId="0" borderId="0" xfId="0" applyFont="1" applyAlignment="1" applyProtection="1">
      <alignment horizontal="right" vertical="center"/>
    </xf>
    <xf numFmtId="0" fontId="1" fillId="0" borderId="0" xfId="0" applyFont="1" applyAlignment="1" applyProtection="1">
      <alignment vertical="center"/>
    </xf>
    <xf numFmtId="0" fontId="1" fillId="0" borderId="0" xfId="0" applyFont="1" applyAlignment="1" applyProtection="1">
      <alignment horizontal="right" vertical="center"/>
    </xf>
    <xf numFmtId="0" fontId="23" fillId="0" borderId="0" xfId="0" applyFont="1" applyAlignment="1" applyProtection="1">
      <alignment vertical="center"/>
    </xf>
    <xf numFmtId="0" fontId="23" fillId="3" borderId="0" xfId="0" applyFont="1" applyFill="1" applyAlignment="1" applyProtection="1">
      <alignment vertical="center"/>
    </xf>
    <xf numFmtId="0" fontId="0" fillId="3" borderId="0" xfId="0" applyFill="1" applyAlignment="1" applyProtection="1">
      <alignment horizontal="center" vertical="center"/>
    </xf>
    <xf numFmtId="1" fontId="2" fillId="0" borderId="0" xfId="0" applyNumberFormat="1" applyFont="1" applyBorder="1" applyAlignment="1" applyProtection="1">
      <alignment horizontal="center" vertical="center"/>
    </xf>
    <xf numFmtId="0" fontId="12" fillId="4" borderId="11" xfId="0" applyFont="1" applyFill="1" applyBorder="1" applyAlignment="1" applyProtection="1">
      <alignment vertical="center"/>
      <protection locked="0"/>
    </xf>
    <xf numFmtId="0" fontId="12" fillId="4" borderId="15" xfId="0" applyFont="1" applyFill="1" applyBorder="1" applyAlignment="1" applyProtection="1">
      <alignment vertical="center"/>
      <protection locked="0"/>
    </xf>
    <xf numFmtId="0" fontId="12" fillId="4" borderId="16" xfId="0" applyFont="1" applyFill="1" applyBorder="1" applyAlignment="1" applyProtection="1">
      <alignment vertical="center"/>
      <protection locked="0"/>
    </xf>
    <xf numFmtId="0" fontId="7" fillId="4" borderId="1" xfId="0" applyFont="1" applyFill="1" applyBorder="1" applyAlignment="1" applyProtection="1">
      <alignment horizontal="left" vertical="center"/>
      <protection locked="0"/>
    </xf>
    <xf numFmtId="164" fontId="15" fillId="4" borderId="1" xfId="0" applyNumberFormat="1" applyFont="1" applyFill="1" applyBorder="1" applyAlignment="1" applyProtection="1">
      <alignment horizontal="center"/>
      <protection locked="0"/>
    </xf>
    <xf numFmtId="164" fontId="15" fillId="4" borderId="1" xfId="0" applyNumberFormat="1" applyFont="1" applyFill="1" applyBorder="1" applyAlignment="1" applyProtection="1">
      <alignment horizontal="center" vertical="center"/>
      <protection locked="0"/>
    </xf>
    <xf numFmtId="164" fontId="15" fillId="4" borderId="5" xfId="0" applyNumberFormat="1" applyFont="1" applyFill="1" applyBorder="1" applyAlignment="1" applyProtection="1">
      <alignment horizontal="center" vertical="center"/>
      <protection locked="0"/>
    </xf>
    <xf numFmtId="14" fontId="7" fillId="4" borderId="1" xfId="0" applyNumberFormat="1" applyFont="1" applyFill="1" applyBorder="1" applyAlignment="1" applyProtection="1">
      <alignment horizontal="left" vertical="center"/>
      <protection locked="0"/>
    </xf>
    <xf numFmtId="0" fontId="7" fillId="4" borderId="1" xfId="0" applyNumberFormat="1" applyFont="1" applyFill="1" applyBorder="1" applyAlignment="1" applyProtection="1">
      <alignment horizontal="center"/>
      <protection locked="0"/>
    </xf>
    <xf numFmtId="0" fontId="7" fillId="4" borderId="1" xfId="0" applyNumberFormat="1"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168" fontId="9" fillId="3" borderId="6" xfId="0" applyNumberFormat="1" applyFont="1" applyFill="1" applyBorder="1" applyAlignment="1" applyProtection="1">
      <alignment horizontal="center" vertical="center"/>
    </xf>
    <xf numFmtId="0" fontId="13" fillId="0" borderId="0" xfId="0" applyFont="1"/>
    <xf numFmtId="0" fontId="0" fillId="0" borderId="0" xfId="0" applyAlignment="1">
      <alignment horizontal="left" vertical="top" wrapText="1"/>
    </xf>
    <xf numFmtId="0" fontId="0" fillId="0" borderId="0" xfId="0" applyAlignment="1">
      <alignment horizontal="left" vertical="top"/>
    </xf>
    <xf numFmtId="0" fontId="0" fillId="0" borderId="0" xfId="0" applyProtection="1"/>
    <xf numFmtId="0" fontId="0" fillId="0" borderId="0" xfId="0" applyAlignment="1">
      <alignment horizontal="left" vertical="center"/>
    </xf>
    <xf numFmtId="0" fontId="24" fillId="0" borderId="0" xfId="0" applyFont="1" applyAlignment="1">
      <alignment horizontal="left" vertical="center"/>
    </xf>
    <xf numFmtId="0" fontId="25" fillId="6" borderId="0" xfId="0" applyFont="1" applyFill="1" applyAlignment="1" applyProtection="1">
      <alignment horizontal="right" vertical="center"/>
    </xf>
    <xf numFmtId="0" fontId="0" fillId="0" borderId="0" xfId="0" applyAlignment="1" applyProtection="1">
      <alignment horizontal="center" vertical="center"/>
      <protection locked="0"/>
    </xf>
    <xf numFmtId="0" fontId="0" fillId="0" borderId="0" xfId="0" applyAlignment="1">
      <alignment horizontal="left" vertical="top" wrapText="1"/>
    </xf>
    <xf numFmtId="0" fontId="2" fillId="0" borderId="0" xfId="0" applyFont="1" applyAlignment="1">
      <alignment horizontal="left" vertical="top" wrapText="1"/>
    </xf>
    <xf numFmtId="0" fontId="12" fillId="4" borderId="11" xfId="0" applyFont="1" applyFill="1"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5" fillId="3" borderId="3" xfId="0" applyFont="1" applyFill="1" applyBorder="1" applyAlignment="1" applyProtection="1">
      <alignment horizontal="right" vertical="center"/>
    </xf>
    <xf numFmtId="0" fontId="5" fillId="3" borderId="4" xfId="0" applyFont="1" applyFill="1" applyBorder="1" applyAlignment="1" applyProtection="1">
      <alignment horizontal="right" vertical="center"/>
    </xf>
    <xf numFmtId="0" fontId="0" fillId="5" borderId="13" xfId="0" applyFill="1" applyBorder="1" applyAlignment="1">
      <alignment horizontal="center"/>
    </xf>
    <xf numFmtId="0" fontId="0" fillId="5" borderId="17" xfId="0" applyFill="1" applyBorder="1" applyAlignment="1">
      <alignment horizontal="center"/>
    </xf>
    <xf numFmtId="0" fontId="0" fillId="5" borderId="5" xfId="0" applyFill="1" applyBorder="1" applyAlignment="1">
      <alignment horizontal="center"/>
    </xf>
    <xf numFmtId="0" fontId="0" fillId="5" borderId="12" xfId="0" applyFill="1" applyBorder="1" applyAlignment="1">
      <alignment horizontal="center"/>
    </xf>
    <xf numFmtId="0" fontId="0" fillId="5" borderId="18"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95250</xdr:rowOff>
    </xdr:from>
    <xdr:to>
      <xdr:col>11</xdr:col>
      <xdr:colOff>76200</xdr:colOff>
      <xdr:row>31</xdr:row>
      <xdr:rowOff>76200</xdr:rowOff>
    </xdr:to>
    <xdr:pic>
      <xdr:nvPicPr>
        <xdr:cNvPr id="1029" name="Picture 1" descr="Modified logo reduced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95250"/>
          <a:ext cx="6353175" cy="500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828675</xdr:colOff>
          <xdr:row>4</xdr:row>
          <xdr:rowOff>9525</xdr:rowOff>
        </xdr:from>
        <xdr:to>
          <xdr:col>8</xdr:col>
          <xdr:colOff>9525</xdr:colOff>
          <xdr:row>4</xdr:row>
          <xdr:rowOff>180975</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NZ" sz="1000" b="0" i="0" u="none" strike="noStrike" baseline="0">
                  <a:solidFill>
                    <a:srgbClr val="000000"/>
                  </a:solidFill>
                  <a:latin typeface="Arial"/>
                  <a:cs typeface="Arial"/>
                </a:rPr>
                <a:t>New Data</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3:L48"/>
  <sheetViews>
    <sheetView tabSelected="1" workbookViewId="0">
      <selection activeCell="B52" sqref="B52"/>
    </sheetView>
  </sheetViews>
  <sheetFormatPr defaultRowHeight="12.75" x14ac:dyDescent="0.2"/>
  <cols>
    <col min="1" max="1" width="4.5703125" customWidth="1"/>
  </cols>
  <sheetData>
    <row r="33" spans="2:12" x14ac:dyDescent="0.2">
      <c r="B33" s="78" t="s">
        <v>52</v>
      </c>
      <c r="C33" s="77"/>
      <c r="D33" s="77"/>
      <c r="E33" s="77"/>
    </row>
    <row r="35" spans="2:12" ht="18" x14ac:dyDescent="0.25">
      <c r="B35" s="73" t="s">
        <v>39</v>
      </c>
    </row>
    <row r="37" spans="2:12" x14ac:dyDescent="0.2">
      <c r="B37" s="81" t="s">
        <v>45</v>
      </c>
      <c r="C37" s="81"/>
      <c r="D37" s="81"/>
      <c r="E37" s="81"/>
      <c r="F37" s="81"/>
      <c r="G37" s="81"/>
      <c r="H37" s="81"/>
      <c r="I37" s="81"/>
      <c r="J37" s="81"/>
      <c r="K37" s="81"/>
      <c r="L37" s="81"/>
    </row>
    <row r="38" spans="2:12" x14ac:dyDescent="0.2">
      <c r="B38" s="81"/>
      <c r="C38" s="81"/>
      <c r="D38" s="81"/>
      <c r="E38" s="81"/>
      <c r="F38" s="81"/>
      <c r="G38" s="81"/>
      <c r="H38" s="81"/>
      <c r="I38" s="81"/>
      <c r="J38" s="81"/>
      <c r="K38" s="81"/>
      <c r="L38" s="81"/>
    </row>
    <row r="39" spans="2:12" x14ac:dyDescent="0.2">
      <c r="B39" s="81"/>
      <c r="C39" s="81"/>
      <c r="D39" s="81"/>
      <c r="E39" s="81"/>
      <c r="F39" s="81"/>
      <c r="G39" s="81"/>
      <c r="H39" s="81"/>
      <c r="I39" s="81"/>
      <c r="J39" s="81"/>
      <c r="K39" s="81"/>
      <c r="L39" s="81"/>
    </row>
    <row r="40" spans="2:12" x14ac:dyDescent="0.2">
      <c r="B40" s="81"/>
      <c r="C40" s="81"/>
      <c r="D40" s="81"/>
      <c r="E40" s="81"/>
      <c r="F40" s="81"/>
      <c r="G40" s="81"/>
      <c r="H40" s="81"/>
      <c r="I40" s="81"/>
      <c r="J40" s="81"/>
      <c r="K40" s="81"/>
      <c r="L40" s="81"/>
    </row>
    <row r="41" spans="2:12" x14ac:dyDescent="0.2">
      <c r="B41" s="75"/>
      <c r="C41" s="75"/>
      <c r="D41" s="75"/>
      <c r="E41" s="75"/>
      <c r="F41" s="75"/>
      <c r="G41" s="75"/>
      <c r="H41" s="75"/>
      <c r="I41" s="75"/>
      <c r="J41" s="75"/>
      <c r="K41" s="75"/>
    </row>
    <row r="42" spans="2:12" x14ac:dyDescent="0.2">
      <c r="B42" s="82" t="s">
        <v>46</v>
      </c>
      <c r="C42" s="81"/>
      <c r="D42" s="81"/>
      <c r="E42" s="81"/>
      <c r="F42" s="81"/>
      <c r="G42" s="81"/>
      <c r="H42" s="81"/>
      <c r="I42" s="81"/>
      <c r="J42" s="81"/>
      <c r="K42" s="81"/>
      <c r="L42" s="81"/>
    </row>
    <row r="43" spans="2:12" x14ac:dyDescent="0.2">
      <c r="B43" s="81"/>
      <c r="C43" s="81"/>
      <c r="D43" s="81"/>
      <c r="E43" s="81"/>
      <c r="F43" s="81"/>
      <c r="G43" s="81"/>
      <c r="H43" s="81"/>
      <c r="I43" s="81"/>
      <c r="J43" s="81"/>
      <c r="K43" s="81"/>
      <c r="L43" s="81"/>
    </row>
    <row r="44" spans="2:12" x14ac:dyDescent="0.2">
      <c r="B44" s="81"/>
      <c r="C44" s="81"/>
      <c r="D44" s="81"/>
      <c r="E44" s="81"/>
      <c r="F44" s="81"/>
      <c r="G44" s="81"/>
      <c r="H44" s="81"/>
      <c r="I44" s="81"/>
      <c r="J44" s="81"/>
      <c r="K44" s="81"/>
      <c r="L44" s="81"/>
    </row>
    <row r="45" spans="2:12" x14ac:dyDescent="0.2">
      <c r="B45" s="81"/>
      <c r="C45" s="81"/>
      <c r="D45" s="81"/>
      <c r="E45" s="81"/>
      <c r="F45" s="81"/>
      <c r="G45" s="81"/>
      <c r="H45" s="81"/>
      <c r="I45" s="81"/>
      <c r="J45" s="81"/>
      <c r="K45" s="81"/>
      <c r="L45" s="81"/>
    </row>
    <row r="46" spans="2:12" x14ac:dyDescent="0.2">
      <c r="B46" s="75"/>
      <c r="C46" s="75"/>
      <c r="D46" s="75"/>
      <c r="E46" s="75"/>
      <c r="F46" s="75"/>
      <c r="G46" s="75"/>
      <c r="H46" s="75"/>
      <c r="I46" s="75"/>
      <c r="J46" s="75"/>
      <c r="K46" s="75"/>
    </row>
    <row r="47" spans="2:12" x14ac:dyDescent="0.2">
      <c r="B47" s="81" t="s">
        <v>50</v>
      </c>
      <c r="C47" s="81"/>
      <c r="D47" s="81"/>
      <c r="E47" s="81"/>
      <c r="F47" s="81"/>
      <c r="G47" s="81"/>
      <c r="H47" s="81"/>
      <c r="I47" s="81"/>
      <c r="J47" s="81"/>
      <c r="K47" s="81"/>
      <c r="L47" s="81"/>
    </row>
    <row r="48" spans="2:12" x14ac:dyDescent="0.2">
      <c r="B48" s="81"/>
      <c r="C48" s="81"/>
      <c r="D48" s="81"/>
      <c r="E48" s="81"/>
      <c r="F48" s="81"/>
      <c r="G48" s="81"/>
      <c r="H48" s="81"/>
      <c r="I48" s="81"/>
      <c r="J48" s="81"/>
      <c r="K48" s="81"/>
      <c r="L48" s="81"/>
    </row>
  </sheetData>
  <mergeCells count="3">
    <mergeCell ref="B37:L40"/>
    <mergeCell ref="B42:L45"/>
    <mergeCell ref="B47:L48"/>
  </mergeCells>
  <phoneticPr fontId="0"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6"/>
  <sheetViews>
    <sheetView workbookViewId="0">
      <selection activeCell="A48" sqref="A48"/>
    </sheetView>
  </sheetViews>
  <sheetFormatPr defaultRowHeight="12.75" x14ac:dyDescent="0.2"/>
  <sheetData>
    <row r="1" spans="1:13" ht="18" x14ac:dyDescent="0.25">
      <c r="A1" s="73" t="s">
        <v>40</v>
      </c>
    </row>
    <row r="3" spans="1:13" x14ac:dyDescent="0.2">
      <c r="A3" s="81" t="s">
        <v>41</v>
      </c>
      <c r="B3" s="81"/>
      <c r="C3" s="81"/>
      <c r="D3" s="81"/>
      <c r="E3" s="81"/>
      <c r="F3" s="81"/>
      <c r="G3" s="81"/>
      <c r="H3" s="81"/>
      <c r="I3" s="81"/>
      <c r="J3" s="81"/>
      <c r="K3" s="81"/>
      <c r="L3" s="81"/>
      <c r="M3" s="81"/>
    </row>
    <row r="4" spans="1:13" x14ac:dyDescent="0.2">
      <c r="A4" s="81"/>
      <c r="B4" s="81"/>
      <c r="C4" s="81"/>
      <c r="D4" s="81"/>
      <c r="E4" s="81"/>
      <c r="F4" s="81"/>
      <c r="G4" s="81"/>
      <c r="H4" s="81"/>
      <c r="I4" s="81"/>
      <c r="J4" s="81"/>
      <c r="K4" s="81"/>
      <c r="L4" s="81"/>
      <c r="M4" s="81"/>
    </row>
    <row r="5" spans="1:13" x14ac:dyDescent="0.2">
      <c r="A5" s="74"/>
      <c r="B5" s="74"/>
      <c r="C5" s="74"/>
      <c r="D5" s="74"/>
      <c r="E5" s="74"/>
      <c r="F5" s="74"/>
      <c r="G5" s="74"/>
      <c r="H5" s="74"/>
      <c r="I5" s="74"/>
      <c r="J5" s="74"/>
      <c r="K5" s="74"/>
      <c r="L5" s="74"/>
      <c r="M5" s="74"/>
    </row>
    <row r="6" spans="1:13" x14ac:dyDescent="0.2">
      <c r="A6" s="81" t="s">
        <v>44</v>
      </c>
      <c r="B6" s="81"/>
      <c r="C6" s="81"/>
      <c r="D6" s="81"/>
      <c r="E6" s="81"/>
      <c r="F6" s="81"/>
      <c r="G6" s="81"/>
      <c r="H6" s="81"/>
      <c r="I6" s="81"/>
      <c r="J6" s="81"/>
      <c r="K6" s="81"/>
      <c r="L6" s="81"/>
      <c r="M6" s="81"/>
    </row>
    <row r="7" spans="1:13" x14ac:dyDescent="0.2">
      <c r="A7" s="81"/>
      <c r="B7" s="81"/>
      <c r="C7" s="81"/>
      <c r="D7" s="81"/>
      <c r="E7" s="81"/>
      <c r="F7" s="81"/>
      <c r="G7" s="81"/>
      <c r="H7" s="81"/>
      <c r="I7" s="81"/>
      <c r="J7" s="81"/>
      <c r="K7" s="81"/>
      <c r="L7" s="81"/>
      <c r="M7" s="81"/>
    </row>
    <row r="9" spans="1:13" x14ac:dyDescent="0.2">
      <c r="A9" s="81" t="s">
        <v>47</v>
      </c>
      <c r="B9" s="81"/>
      <c r="C9" s="81"/>
      <c r="D9" s="81"/>
      <c r="E9" s="81"/>
      <c r="F9" s="81"/>
      <c r="G9" s="81"/>
      <c r="H9" s="81"/>
      <c r="I9" s="81"/>
      <c r="J9" s="81"/>
      <c r="K9" s="81"/>
      <c r="L9" s="81"/>
      <c r="M9" s="81"/>
    </row>
    <row r="10" spans="1:13" x14ac:dyDescent="0.2">
      <c r="A10" s="81"/>
      <c r="B10" s="81"/>
      <c r="C10" s="81"/>
      <c r="D10" s="81"/>
      <c r="E10" s="81"/>
      <c r="F10" s="81"/>
      <c r="G10" s="81"/>
      <c r="H10" s="81"/>
      <c r="I10" s="81"/>
      <c r="J10" s="81"/>
      <c r="K10" s="81"/>
      <c r="L10" s="81"/>
      <c r="M10" s="81"/>
    </row>
    <row r="11" spans="1:13" x14ac:dyDescent="0.2">
      <c r="A11" s="81"/>
      <c r="B11" s="81"/>
      <c r="C11" s="81"/>
      <c r="D11" s="81"/>
      <c r="E11" s="81"/>
      <c r="F11" s="81"/>
      <c r="G11" s="81"/>
      <c r="H11" s="81"/>
      <c r="I11" s="81"/>
      <c r="J11" s="81"/>
      <c r="K11" s="81"/>
      <c r="L11" s="81"/>
      <c r="M11" s="81"/>
    </row>
    <row r="12" spans="1:13" x14ac:dyDescent="0.2">
      <c r="A12" s="81"/>
      <c r="B12" s="81"/>
      <c r="C12" s="81"/>
      <c r="D12" s="81"/>
      <c r="E12" s="81"/>
      <c r="F12" s="81"/>
      <c r="G12" s="81"/>
      <c r="H12" s="81"/>
      <c r="I12" s="81"/>
      <c r="J12" s="81"/>
      <c r="K12" s="81"/>
      <c r="L12" s="81"/>
      <c r="M12" s="81"/>
    </row>
    <row r="14" spans="1:13" x14ac:dyDescent="0.2">
      <c r="A14" s="81" t="s">
        <v>48</v>
      </c>
      <c r="B14" s="81"/>
      <c r="C14" s="81"/>
      <c r="D14" s="81"/>
      <c r="E14" s="81"/>
      <c r="F14" s="81"/>
      <c r="G14" s="81"/>
      <c r="H14" s="81"/>
      <c r="I14" s="81"/>
      <c r="J14" s="81"/>
      <c r="K14" s="81"/>
      <c r="L14" s="81"/>
      <c r="M14" s="81"/>
    </row>
    <row r="15" spans="1:13" x14ac:dyDescent="0.2">
      <c r="A15" s="81"/>
      <c r="B15" s="81"/>
      <c r="C15" s="81"/>
      <c r="D15" s="81"/>
      <c r="E15" s="81"/>
      <c r="F15" s="81"/>
      <c r="G15" s="81"/>
      <c r="H15" s="81"/>
      <c r="I15" s="81"/>
      <c r="J15" s="81"/>
      <c r="K15" s="81"/>
      <c r="L15" s="81"/>
      <c r="M15" s="81"/>
    </row>
    <row r="16" spans="1:13" x14ac:dyDescent="0.2">
      <c r="A16" s="81"/>
      <c r="B16" s="81"/>
      <c r="C16" s="81"/>
      <c r="D16" s="81"/>
      <c r="E16" s="81"/>
      <c r="F16" s="81"/>
      <c r="G16" s="81"/>
      <c r="H16" s="81"/>
      <c r="I16" s="81"/>
      <c r="J16" s="81"/>
      <c r="K16" s="81"/>
      <c r="L16" s="81"/>
      <c r="M16" s="81"/>
    </row>
    <row r="17" spans="1:13" x14ac:dyDescent="0.2">
      <c r="A17" s="81"/>
      <c r="B17" s="81"/>
      <c r="C17" s="81"/>
      <c r="D17" s="81"/>
      <c r="E17" s="81"/>
      <c r="F17" s="81"/>
      <c r="G17" s="81"/>
      <c r="H17" s="81"/>
      <c r="I17" s="81"/>
      <c r="J17" s="81"/>
      <c r="K17" s="81"/>
      <c r="L17" s="81"/>
      <c r="M17" s="81"/>
    </row>
    <row r="19" spans="1:13" x14ac:dyDescent="0.2">
      <c r="A19" s="81" t="s">
        <v>42</v>
      </c>
      <c r="B19" s="81"/>
      <c r="C19" s="81"/>
      <c r="D19" s="81"/>
      <c r="E19" s="81"/>
      <c r="F19" s="81"/>
      <c r="G19" s="81"/>
      <c r="H19" s="81"/>
      <c r="I19" s="81"/>
      <c r="J19" s="81"/>
      <c r="K19" s="81"/>
      <c r="L19" s="81"/>
      <c r="M19" s="81"/>
    </row>
    <row r="20" spans="1:13" x14ac:dyDescent="0.2">
      <c r="A20" s="81"/>
      <c r="B20" s="81"/>
      <c r="C20" s="81"/>
      <c r="D20" s="81"/>
      <c r="E20" s="81"/>
      <c r="F20" s="81"/>
      <c r="G20" s="81"/>
      <c r="H20" s="81"/>
      <c r="I20" s="81"/>
      <c r="J20" s="81"/>
      <c r="K20" s="81"/>
      <c r="L20" s="81"/>
      <c r="M20" s="81"/>
    </row>
    <row r="21" spans="1:13" x14ac:dyDescent="0.2">
      <c r="A21" s="81"/>
      <c r="B21" s="81"/>
      <c r="C21" s="81"/>
      <c r="D21" s="81"/>
      <c r="E21" s="81"/>
      <c r="F21" s="81"/>
      <c r="G21" s="81"/>
      <c r="H21" s="81"/>
      <c r="I21" s="81"/>
      <c r="J21" s="81"/>
      <c r="K21" s="81"/>
      <c r="L21" s="81"/>
      <c r="M21" s="81"/>
    </row>
    <row r="22" spans="1:13" x14ac:dyDescent="0.2">
      <c r="A22" s="81"/>
      <c r="B22" s="81"/>
      <c r="C22" s="81"/>
      <c r="D22" s="81"/>
      <c r="E22" s="81"/>
      <c r="F22" s="81"/>
      <c r="G22" s="81"/>
      <c r="H22" s="81"/>
      <c r="I22" s="81"/>
      <c r="J22" s="81"/>
      <c r="K22" s="81"/>
      <c r="L22" s="81"/>
      <c r="M22" s="81"/>
    </row>
    <row r="25" spans="1:13" x14ac:dyDescent="0.2">
      <c r="A25" s="81" t="s">
        <v>43</v>
      </c>
      <c r="B25" s="81"/>
      <c r="C25" s="81"/>
      <c r="D25" s="81"/>
      <c r="E25" s="81"/>
      <c r="F25" s="81"/>
      <c r="G25" s="81"/>
      <c r="H25" s="81"/>
      <c r="I25" s="81"/>
      <c r="J25" s="81"/>
      <c r="K25" s="81"/>
      <c r="L25" s="81"/>
      <c r="M25" s="81"/>
    </row>
    <row r="26" spans="1:13" x14ac:dyDescent="0.2">
      <c r="A26" s="81"/>
      <c r="B26" s="81"/>
      <c r="C26" s="81"/>
      <c r="D26" s="81"/>
      <c r="E26" s="81"/>
      <c r="F26" s="81"/>
      <c r="G26" s="81"/>
      <c r="H26" s="81"/>
      <c r="I26" s="81"/>
      <c r="J26" s="81"/>
      <c r="K26" s="81"/>
      <c r="L26" s="81"/>
      <c r="M26" s="81"/>
    </row>
    <row r="27" spans="1:13" x14ac:dyDescent="0.2">
      <c r="A27" s="81"/>
      <c r="B27" s="81"/>
      <c r="C27" s="81"/>
      <c r="D27" s="81"/>
      <c r="E27" s="81"/>
      <c r="F27" s="81"/>
      <c r="G27" s="81"/>
      <c r="H27" s="81"/>
      <c r="I27" s="81"/>
      <c r="J27" s="81"/>
      <c r="K27" s="81"/>
      <c r="L27" s="81"/>
      <c r="M27" s="81"/>
    </row>
    <row r="28" spans="1:13" x14ac:dyDescent="0.2">
      <c r="A28" s="81"/>
      <c r="B28" s="81"/>
      <c r="C28" s="81"/>
      <c r="D28" s="81"/>
      <c r="E28" s="81"/>
      <c r="F28" s="81"/>
      <c r="G28" s="81"/>
      <c r="H28" s="81"/>
      <c r="I28" s="81"/>
      <c r="J28" s="81"/>
      <c r="K28" s="81"/>
      <c r="L28" s="81"/>
      <c r="M28" s="81"/>
    </row>
    <row r="46" spans="1:1" x14ac:dyDescent="0.2">
      <c r="A46" s="78" t="s">
        <v>52</v>
      </c>
    </row>
  </sheetData>
  <mergeCells count="6">
    <mergeCell ref="A3:M4"/>
    <mergeCell ref="A9:M12"/>
    <mergeCell ref="A25:M28"/>
    <mergeCell ref="A6:M7"/>
    <mergeCell ref="A14:M17"/>
    <mergeCell ref="A19:M22"/>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U186"/>
  <sheetViews>
    <sheetView workbookViewId="0">
      <selection activeCell="E26" sqref="E26"/>
    </sheetView>
  </sheetViews>
  <sheetFormatPr defaultRowHeight="12.75" x14ac:dyDescent="0.2"/>
  <cols>
    <col min="1" max="1" width="12.28515625" style="1" customWidth="1"/>
    <col min="2" max="2" width="13.5703125" style="1" customWidth="1"/>
    <col min="3" max="3" width="14.42578125" style="1" customWidth="1"/>
    <col min="4" max="4" width="12.5703125" style="1" customWidth="1"/>
    <col min="5" max="5" width="13.42578125" style="1" customWidth="1"/>
    <col min="6" max="6" width="13.5703125" style="1" customWidth="1"/>
    <col min="7" max="7" width="12.5703125" style="1" customWidth="1"/>
    <col min="8" max="8" width="18.85546875" style="1" customWidth="1"/>
    <col min="9" max="9" width="13" style="1" customWidth="1"/>
    <col min="10" max="10" width="25.7109375" style="2" customWidth="1"/>
    <col min="11" max="11" width="14.42578125" style="2" bestFit="1" customWidth="1"/>
    <col min="12" max="12" width="18.85546875" style="2" bestFit="1" customWidth="1"/>
    <col min="13" max="14" width="9.140625" style="2"/>
    <col min="15" max="15" width="12.85546875" style="2" customWidth="1"/>
    <col min="16" max="16" width="9.140625" style="2"/>
    <col min="17" max="17" width="9.85546875" style="2" bestFit="1" customWidth="1"/>
    <col min="18" max="16384" width="9.140625" style="2"/>
  </cols>
  <sheetData>
    <row r="1" spans="1:17" ht="18" x14ac:dyDescent="0.2">
      <c r="A1" s="19" t="s">
        <v>3</v>
      </c>
      <c r="B1" s="19"/>
      <c r="C1" s="19"/>
    </row>
    <row r="3" spans="1:17" ht="15.75" x14ac:dyDescent="0.2">
      <c r="B3" s="22" t="s">
        <v>13</v>
      </c>
      <c r="C3" s="83"/>
      <c r="D3" s="84"/>
      <c r="E3" s="84"/>
      <c r="F3" s="84"/>
      <c r="G3" s="84"/>
      <c r="H3" s="85"/>
    </row>
    <row r="4" spans="1:17" x14ac:dyDescent="0.2">
      <c r="G4" s="23"/>
      <c r="P4" s="51"/>
      <c r="Q4" s="51"/>
    </row>
    <row r="5" spans="1:17" s="14" customFormat="1" ht="15" x14ac:dyDescent="0.2">
      <c r="A5" s="1"/>
      <c r="B5" s="1"/>
      <c r="C5" s="1"/>
      <c r="D5" s="1"/>
      <c r="E5" s="1"/>
      <c r="G5" s="79" t="s">
        <v>54</v>
      </c>
      <c r="H5" s="80"/>
      <c r="P5" s="51"/>
      <c r="Q5" s="51"/>
    </row>
    <row r="6" spans="1:17" s="14" customFormat="1" ht="15" x14ac:dyDescent="0.2">
      <c r="A6" s="1"/>
      <c r="B6" s="1"/>
      <c r="C6" s="1"/>
      <c r="D6" s="1"/>
      <c r="E6" s="1"/>
      <c r="F6" s="1"/>
      <c r="G6" s="1"/>
      <c r="H6" s="1"/>
      <c r="P6" s="52"/>
      <c r="Q6" s="52"/>
    </row>
    <row r="7" spans="1:17" s="14" customFormat="1" ht="25.5" x14ac:dyDescent="0.2">
      <c r="A7" s="3" t="s">
        <v>4</v>
      </c>
      <c r="B7" s="3" t="s">
        <v>25</v>
      </c>
      <c r="C7" s="3" t="s">
        <v>26</v>
      </c>
      <c r="D7" s="3" t="s">
        <v>5</v>
      </c>
      <c r="E7" s="3" t="s">
        <v>25</v>
      </c>
      <c r="F7" s="3" t="s">
        <v>26</v>
      </c>
      <c r="G7" s="3" t="s">
        <v>6</v>
      </c>
      <c r="H7" s="3" t="s">
        <v>10</v>
      </c>
      <c r="P7" s="52"/>
      <c r="Q7" s="52"/>
    </row>
    <row r="8" spans="1:17" s="14" customFormat="1" ht="18" customHeight="1" x14ac:dyDescent="0.2">
      <c r="A8" s="4">
        <v>1</v>
      </c>
      <c r="B8" s="68"/>
      <c r="C8" s="64"/>
      <c r="D8" s="69"/>
      <c r="E8" s="68"/>
      <c r="F8" s="64"/>
      <c r="G8" s="70"/>
      <c r="H8" s="24" t="str">
        <f>IF(D8="","",(G8-D8)^2)</f>
        <v/>
      </c>
      <c r="P8" s="52"/>
      <c r="Q8" s="52"/>
    </row>
    <row r="9" spans="1:17" s="14" customFormat="1" ht="18" customHeight="1" x14ac:dyDescent="0.2">
      <c r="A9" s="4">
        <v>2</v>
      </c>
      <c r="B9" s="68"/>
      <c r="C9" s="64"/>
      <c r="D9" s="69"/>
      <c r="E9" s="68"/>
      <c r="F9" s="64"/>
      <c r="G9" s="70"/>
      <c r="H9" s="24" t="str">
        <f>IF(D9="","",(G9-D9)^2)</f>
        <v/>
      </c>
      <c r="P9" s="52"/>
      <c r="Q9" s="52"/>
    </row>
    <row r="10" spans="1:17" s="14" customFormat="1" ht="18" customHeight="1" x14ac:dyDescent="0.2">
      <c r="A10" s="4">
        <v>3</v>
      </c>
      <c r="B10" s="68"/>
      <c r="C10" s="64"/>
      <c r="D10" s="69"/>
      <c r="E10" s="68"/>
      <c r="F10" s="64"/>
      <c r="G10" s="70"/>
      <c r="H10" s="24" t="str">
        <f>IF(D10="","",(G10-D10)^2)</f>
        <v/>
      </c>
      <c r="P10" s="52"/>
      <c r="Q10" s="52"/>
    </row>
    <row r="11" spans="1:17" s="14" customFormat="1" ht="18" customHeight="1" x14ac:dyDescent="0.2">
      <c r="A11" s="4">
        <v>4</v>
      </c>
      <c r="B11" s="68"/>
      <c r="C11" s="64"/>
      <c r="D11" s="69"/>
      <c r="E11" s="68"/>
      <c r="F11" s="64"/>
      <c r="G11" s="70"/>
      <c r="H11" s="24" t="str">
        <f>IF(D11="","",(G11-D11)^2)</f>
        <v/>
      </c>
      <c r="P11" s="51"/>
      <c r="Q11" s="51"/>
    </row>
    <row r="12" spans="1:17" s="14" customFormat="1" ht="18" customHeight="1" x14ac:dyDescent="0.2">
      <c r="A12" s="4">
        <v>5</v>
      </c>
      <c r="B12" s="68"/>
      <c r="C12" s="64"/>
      <c r="D12" s="69"/>
      <c r="E12" s="68"/>
      <c r="F12" s="64"/>
      <c r="G12" s="70"/>
      <c r="H12" s="24" t="str">
        <f>IF(D12="","",(G12-D12)^2)</f>
        <v/>
      </c>
      <c r="P12" s="76"/>
      <c r="Q12" s="76"/>
    </row>
    <row r="13" spans="1:17" ht="18" customHeight="1" x14ac:dyDescent="0.2">
      <c r="A13" s="4">
        <v>6</v>
      </c>
      <c r="B13" s="68"/>
      <c r="C13" s="64"/>
      <c r="D13" s="69"/>
      <c r="E13" s="68"/>
      <c r="F13" s="64"/>
      <c r="G13" s="70"/>
      <c r="H13" s="24" t="str">
        <f t="shared" ref="H13:H24" si="0">IF(D13="","",(G13-D13)^2)</f>
        <v/>
      </c>
      <c r="J13" s="76"/>
    </row>
    <row r="14" spans="1:17" ht="18" customHeight="1" x14ac:dyDescent="0.2">
      <c r="A14" s="4">
        <v>7</v>
      </c>
      <c r="B14" s="68"/>
      <c r="C14" s="64"/>
      <c r="D14" s="69"/>
      <c r="E14" s="68"/>
      <c r="F14" s="64"/>
      <c r="G14" s="70"/>
      <c r="H14" s="24" t="str">
        <f t="shared" si="0"/>
        <v/>
      </c>
      <c r="J14" s="76"/>
    </row>
    <row r="15" spans="1:17" ht="18" customHeight="1" x14ac:dyDescent="0.2">
      <c r="A15" s="4">
        <v>8</v>
      </c>
      <c r="B15" s="68"/>
      <c r="C15" s="64"/>
      <c r="D15" s="69"/>
      <c r="E15" s="68"/>
      <c r="F15" s="64"/>
      <c r="G15" s="70"/>
      <c r="H15" s="24" t="str">
        <f t="shared" si="0"/>
        <v/>
      </c>
    </row>
    <row r="16" spans="1:17" ht="18" customHeight="1" x14ac:dyDescent="0.2">
      <c r="A16" s="4">
        <v>9</v>
      </c>
      <c r="B16" s="68"/>
      <c r="C16" s="64"/>
      <c r="D16" s="69"/>
      <c r="E16" s="68"/>
      <c r="F16" s="64"/>
      <c r="G16" s="70"/>
      <c r="H16" s="24" t="str">
        <f t="shared" si="0"/>
        <v/>
      </c>
    </row>
    <row r="17" spans="1:21" ht="18" customHeight="1" x14ac:dyDescent="0.2">
      <c r="A17" s="4">
        <v>10</v>
      </c>
      <c r="B17" s="68"/>
      <c r="C17" s="64"/>
      <c r="D17" s="69"/>
      <c r="E17" s="68"/>
      <c r="F17" s="64"/>
      <c r="G17" s="70"/>
      <c r="H17" s="24" t="str">
        <f t="shared" si="0"/>
        <v/>
      </c>
      <c r="I17" s="2"/>
      <c r="P17" s="6"/>
      <c r="Q17" s="6"/>
      <c r="R17" s="6"/>
      <c r="S17" s="6"/>
      <c r="T17" s="6"/>
      <c r="U17" s="6"/>
    </row>
    <row r="18" spans="1:21" ht="18" customHeight="1" x14ac:dyDescent="0.2">
      <c r="A18" s="4">
        <v>11</v>
      </c>
      <c r="B18" s="68"/>
      <c r="C18" s="64"/>
      <c r="D18" s="69"/>
      <c r="E18" s="68"/>
      <c r="F18" s="64"/>
      <c r="G18" s="70"/>
      <c r="H18" s="24" t="str">
        <f t="shared" si="0"/>
        <v/>
      </c>
      <c r="I18" s="2"/>
      <c r="P18" s="6"/>
      <c r="Q18" s="6"/>
      <c r="R18" s="6"/>
      <c r="S18" s="6"/>
      <c r="T18" s="6"/>
      <c r="U18" s="6"/>
    </row>
    <row r="19" spans="1:21" ht="18" customHeight="1" x14ac:dyDescent="0.2">
      <c r="A19" s="4">
        <v>12</v>
      </c>
      <c r="B19" s="68"/>
      <c r="C19" s="64"/>
      <c r="D19" s="69"/>
      <c r="E19" s="68"/>
      <c r="F19" s="64"/>
      <c r="G19" s="70"/>
      <c r="H19" s="24" t="str">
        <f t="shared" si="0"/>
        <v/>
      </c>
      <c r="I19" s="2"/>
      <c r="P19" s="6"/>
      <c r="Q19" s="6"/>
      <c r="R19" s="6"/>
      <c r="S19" s="6"/>
      <c r="T19" s="6"/>
      <c r="U19" s="6"/>
    </row>
    <row r="20" spans="1:21" ht="18" customHeight="1" x14ac:dyDescent="0.2">
      <c r="A20" s="4">
        <v>13</v>
      </c>
      <c r="B20" s="68"/>
      <c r="C20" s="64"/>
      <c r="D20" s="69"/>
      <c r="E20" s="68"/>
      <c r="F20" s="64"/>
      <c r="G20" s="70"/>
      <c r="H20" s="24" t="str">
        <f t="shared" si="0"/>
        <v/>
      </c>
      <c r="I20" s="2"/>
      <c r="P20" s="6"/>
      <c r="Q20" s="6"/>
      <c r="R20" s="6"/>
      <c r="S20" s="6"/>
      <c r="T20" s="6"/>
      <c r="U20" s="6"/>
    </row>
    <row r="21" spans="1:21" ht="18" customHeight="1" x14ac:dyDescent="0.2">
      <c r="A21" s="4">
        <v>14</v>
      </c>
      <c r="B21" s="68"/>
      <c r="C21" s="64"/>
      <c r="D21" s="69"/>
      <c r="E21" s="68"/>
      <c r="F21" s="64"/>
      <c r="G21" s="70"/>
      <c r="H21" s="24" t="str">
        <f t="shared" si="0"/>
        <v/>
      </c>
      <c r="I21" s="2"/>
      <c r="P21" s="6"/>
      <c r="Q21" s="6"/>
      <c r="R21" s="6"/>
      <c r="S21" s="6"/>
      <c r="T21" s="6"/>
      <c r="U21" s="6"/>
    </row>
    <row r="22" spans="1:21" ht="18" customHeight="1" x14ac:dyDescent="0.2">
      <c r="A22" s="4">
        <v>15</v>
      </c>
      <c r="B22" s="68"/>
      <c r="C22" s="64"/>
      <c r="D22" s="69"/>
      <c r="E22" s="68"/>
      <c r="F22" s="64"/>
      <c r="G22" s="70"/>
      <c r="H22" s="24" t="str">
        <f t="shared" si="0"/>
        <v/>
      </c>
      <c r="I22" s="5"/>
      <c r="P22" s="6"/>
      <c r="Q22" s="6"/>
      <c r="R22" s="6"/>
      <c r="S22" s="6"/>
      <c r="T22" s="6"/>
      <c r="U22" s="6"/>
    </row>
    <row r="23" spans="1:21" ht="18" customHeight="1" x14ac:dyDescent="0.2">
      <c r="A23" s="4">
        <v>16</v>
      </c>
      <c r="B23" s="68"/>
      <c r="C23" s="64"/>
      <c r="D23" s="69"/>
      <c r="E23" s="68"/>
      <c r="F23" s="64"/>
      <c r="G23" s="70"/>
      <c r="H23" s="24" t="str">
        <f t="shared" si="0"/>
        <v/>
      </c>
      <c r="I23" s="76"/>
      <c r="P23" s="6"/>
      <c r="Q23" s="6"/>
      <c r="R23" s="6"/>
      <c r="S23" s="6"/>
      <c r="T23" s="6"/>
      <c r="U23" s="6"/>
    </row>
    <row r="24" spans="1:21" ht="18" customHeight="1" x14ac:dyDescent="0.2">
      <c r="A24" s="4">
        <v>17</v>
      </c>
      <c r="B24" s="68"/>
      <c r="C24" s="64"/>
      <c r="D24" s="69"/>
      <c r="E24" s="68"/>
      <c r="F24" s="64"/>
      <c r="G24" s="70"/>
      <c r="H24" s="24" t="str">
        <f t="shared" si="0"/>
        <v/>
      </c>
      <c r="I24" s="76"/>
      <c r="P24" s="6"/>
      <c r="Q24" s="6"/>
      <c r="R24" s="6"/>
      <c r="S24" s="6"/>
      <c r="T24" s="6"/>
      <c r="U24" s="6"/>
    </row>
    <row r="25" spans="1:21" ht="18" customHeight="1" x14ac:dyDescent="0.2">
      <c r="A25" s="4">
        <v>18</v>
      </c>
      <c r="B25" s="68"/>
      <c r="C25" s="64"/>
      <c r="D25" s="69"/>
      <c r="E25" s="68"/>
      <c r="F25" s="64"/>
      <c r="G25" s="70"/>
      <c r="H25" s="24" t="str">
        <f>IF(D25="","",(G25-D25)^2)</f>
        <v/>
      </c>
      <c r="I25" s="76"/>
      <c r="P25" s="6"/>
      <c r="Q25" s="6"/>
      <c r="R25" s="6"/>
      <c r="S25" s="6"/>
      <c r="T25" s="6"/>
      <c r="U25" s="6"/>
    </row>
    <row r="26" spans="1:21" ht="18" customHeight="1" x14ac:dyDescent="0.2">
      <c r="A26" s="4">
        <v>19</v>
      </c>
      <c r="B26" s="68"/>
      <c r="C26" s="64"/>
      <c r="D26" s="69"/>
      <c r="E26" s="68"/>
      <c r="F26" s="64"/>
      <c r="G26" s="70"/>
      <c r="H26" s="24" t="str">
        <f>IF(D26="","",(G26-D26)^2)</f>
        <v/>
      </c>
      <c r="I26" s="6"/>
      <c r="P26" s="6"/>
      <c r="Q26" s="6"/>
      <c r="R26" s="6"/>
      <c r="S26" s="6"/>
      <c r="T26" s="6"/>
      <c r="U26" s="6"/>
    </row>
    <row r="27" spans="1:21" ht="18" customHeight="1" x14ac:dyDescent="0.2">
      <c r="A27" s="4">
        <v>20</v>
      </c>
      <c r="B27" s="68"/>
      <c r="C27" s="64"/>
      <c r="D27" s="69"/>
      <c r="E27" s="68"/>
      <c r="F27" s="64"/>
      <c r="G27" s="70"/>
      <c r="H27" s="24" t="str">
        <f>IF(D27="","",(G27-D27)^2)</f>
        <v/>
      </c>
      <c r="I27" s="2"/>
      <c r="M27" s="6"/>
      <c r="N27" s="6"/>
      <c r="O27" s="6"/>
      <c r="P27" s="6"/>
      <c r="Q27" s="6"/>
      <c r="R27" s="6"/>
      <c r="S27" s="6"/>
      <c r="T27" s="6"/>
      <c r="U27" s="6"/>
    </row>
    <row r="28" spans="1:21" ht="18" customHeight="1" x14ac:dyDescent="0.2">
      <c r="A28" s="78" t="s">
        <v>52</v>
      </c>
      <c r="B28" s="76"/>
      <c r="C28" s="76"/>
      <c r="D28" s="76"/>
      <c r="E28" s="76"/>
      <c r="F28" s="76"/>
      <c r="G28" s="76"/>
      <c r="H28" s="76"/>
      <c r="I28" s="2"/>
      <c r="M28" s="6"/>
      <c r="N28" s="6"/>
      <c r="O28" s="6"/>
      <c r="P28" s="6"/>
      <c r="Q28" s="6"/>
      <c r="R28" s="6"/>
      <c r="S28" s="6"/>
      <c r="T28" s="6"/>
      <c r="U28" s="6"/>
    </row>
    <row r="29" spans="1:21" ht="18" customHeight="1" x14ac:dyDescent="0.2">
      <c r="A29" s="57" t="s">
        <v>11</v>
      </c>
      <c r="B29" s="57"/>
      <c r="C29" s="57"/>
      <c r="D29" s="57"/>
      <c r="E29" s="57"/>
      <c r="F29" s="57"/>
      <c r="I29" s="2"/>
      <c r="M29" s="6"/>
      <c r="N29" s="6"/>
      <c r="O29" s="6"/>
      <c r="P29" s="6"/>
      <c r="Q29" s="6"/>
      <c r="R29" s="6"/>
      <c r="S29" s="6"/>
      <c r="T29" s="6"/>
      <c r="U29" s="6"/>
    </row>
    <row r="30" spans="1:21" ht="18" customHeight="1" x14ac:dyDescent="0.2">
      <c r="A30" s="58" t="s">
        <v>30</v>
      </c>
      <c r="B30" s="53"/>
      <c r="C30" s="53"/>
      <c r="D30" s="53"/>
      <c r="E30" s="53"/>
      <c r="F30" s="53"/>
      <c r="G30" s="59"/>
      <c r="H30" s="59"/>
      <c r="I30" s="2"/>
      <c r="J30" s="13"/>
      <c r="M30" s="6"/>
      <c r="N30" s="6"/>
      <c r="O30" s="6"/>
      <c r="P30" s="6"/>
      <c r="Q30" s="6"/>
      <c r="R30" s="6"/>
      <c r="S30" s="6"/>
      <c r="T30" s="6"/>
      <c r="U30" s="6"/>
    </row>
    <row r="31" spans="1:21" ht="18" customHeight="1" x14ac:dyDescent="0.2">
      <c r="A31" s="58" t="s">
        <v>31</v>
      </c>
      <c r="B31" s="53"/>
      <c r="C31" s="53"/>
      <c r="D31" s="53"/>
      <c r="E31" s="53"/>
      <c r="F31" s="53"/>
      <c r="G31" s="59"/>
      <c r="H31" s="59"/>
      <c r="I31" s="2"/>
      <c r="J31" s="13"/>
    </row>
    <row r="32" spans="1:21" ht="18" customHeight="1" x14ac:dyDescent="0.2">
      <c r="A32" s="58" t="s">
        <v>32</v>
      </c>
      <c r="B32" s="58"/>
      <c r="C32" s="58"/>
      <c r="D32" s="58"/>
      <c r="E32" s="58"/>
      <c r="F32" s="58"/>
      <c r="G32" s="59"/>
      <c r="H32" s="59"/>
      <c r="I32" s="2"/>
    </row>
    <row r="33" spans="1:17" ht="18" customHeight="1" x14ac:dyDescent="0.2">
      <c r="A33" s="58" t="s">
        <v>27</v>
      </c>
      <c r="B33" s="53"/>
      <c r="C33" s="53"/>
      <c r="D33" s="53"/>
      <c r="E33" s="58"/>
      <c r="F33" s="58"/>
      <c r="G33" s="59"/>
      <c r="H33" s="59"/>
      <c r="I33" s="2"/>
      <c r="Q33" s="25"/>
    </row>
    <row r="34" spans="1:17" ht="18" customHeight="1" x14ac:dyDescent="0.2">
      <c r="A34" s="58" t="s">
        <v>53</v>
      </c>
      <c r="B34" s="58"/>
      <c r="C34" s="58"/>
      <c r="D34" s="58"/>
      <c r="E34" s="58"/>
      <c r="F34" s="58"/>
      <c r="G34" s="59"/>
      <c r="H34" s="59"/>
      <c r="I34" s="2"/>
    </row>
    <row r="35" spans="1:17" ht="18" customHeight="1" x14ac:dyDescent="0.2">
      <c r="A35" s="58" t="s">
        <v>12</v>
      </c>
      <c r="B35" s="58"/>
      <c r="C35" s="58"/>
      <c r="D35" s="58"/>
      <c r="E35" s="58"/>
      <c r="F35" s="58"/>
      <c r="G35" s="59"/>
      <c r="H35" s="59"/>
      <c r="I35" s="2"/>
    </row>
    <row r="36" spans="1:17" ht="18" customHeight="1" x14ac:dyDescent="0.2">
      <c r="A36" s="58" t="s">
        <v>29</v>
      </c>
      <c r="B36" s="58"/>
      <c r="C36" s="58"/>
      <c r="D36" s="58"/>
      <c r="E36" s="58"/>
      <c r="F36" s="58"/>
      <c r="G36" s="59"/>
      <c r="H36" s="59"/>
      <c r="I36" s="2"/>
    </row>
    <row r="37" spans="1:17" ht="18" customHeight="1" x14ac:dyDescent="0.2">
      <c r="A37" s="58" t="s">
        <v>24</v>
      </c>
      <c r="B37" s="58"/>
      <c r="C37" s="58"/>
      <c r="D37" s="58"/>
      <c r="E37" s="58"/>
      <c r="F37" s="58"/>
      <c r="G37" s="59"/>
      <c r="H37" s="59"/>
      <c r="I37" s="76"/>
    </row>
    <row r="38" spans="1:17" ht="15" x14ac:dyDescent="0.2">
      <c r="A38" s="58" t="s">
        <v>23</v>
      </c>
      <c r="B38" s="58"/>
      <c r="C38" s="58"/>
      <c r="D38" s="58"/>
      <c r="E38" s="58"/>
      <c r="F38" s="58"/>
      <c r="G38" s="59"/>
      <c r="H38" s="59"/>
      <c r="I38" s="76"/>
    </row>
    <row r="39" spans="1:17" x14ac:dyDescent="0.2">
      <c r="A39" s="76"/>
      <c r="B39" s="76"/>
      <c r="C39" s="76"/>
      <c r="D39" s="76"/>
      <c r="E39" s="76"/>
      <c r="F39" s="76"/>
      <c r="G39" s="76"/>
      <c r="H39" s="76"/>
      <c r="O39" s="76"/>
      <c r="P39" s="76"/>
    </row>
    <row r="40" spans="1:17" ht="13.5" thickBot="1" x14ac:dyDescent="0.25">
      <c r="A40" s="76"/>
      <c r="B40" s="76"/>
      <c r="C40" s="76"/>
      <c r="D40" s="76"/>
      <c r="E40" s="76"/>
      <c r="F40" s="76"/>
      <c r="G40" s="76"/>
      <c r="H40" s="76"/>
      <c r="O40" s="76"/>
      <c r="P40" s="76"/>
    </row>
    <row r="41" spans="1:17" ht="13.5" thickBot="1" x14ac:dyDescent="0.25">
      <c r="B41" s="5" t="s">
        <v>0</v>
      </c>
      <c r="C41" s="17" t="str">
        <f>IF(D8="","",AVERAGE(D8:D27,G8:G27))</f>
        <v/>
      </c>
      <c r="D41" s="6"/>
      <c r="E41" s="5" t="s">
        <v>1</v>
      </c>
      <c r="F41" s="18" t="str">
        <f>IF(D8="","",SQRT(SUM(H8:H27)/(C43*2)))</f>
        <v/>
      </c>
      <c r="G41" s="76"/>
      <c r="H41" s="76"/>
      <c r="O41" s="76"/>
      <c r="P41" s="76"/>
    </row>
    <row r="42" spans="1:17" ht="13.5" thickBot="1" x14ac:dyDescent="0.25">
      <c r="B42" s="7"/>
      <c r="C42" s="6"/>
      <c r="D42" s="6"/>
      <c r="E42" s="6"/>
      <c r="F42" s="6"/>
      <c r="G42" s="76"/>
      <c r="H42" s="76"/>
      <c r="O42" s="76"/>
      <c r="P42" s="76"/>
    </row>
    <row r="43" spans="1:17" ht="13.5" thickBot="1" x14ac:dyDescent="0.25">
      <c r="B43" s="54" t="s">
        <v>2</v>
      </c>
      <c r="C43" s="8" t="str">
        <f>IF(D8="","",COUNT(D8:D27))</f>
        <v/>
      </c>
      <c r="D43" s="6"/>
      <c r="E43" s="6"/>
      <c r="F43" s="6"/>
      <c r="G43" s="76"/>
      <c r="H43" s="76"/>
      <c r="I43" s="76"/>
    </row>
    <row r="44" spans="1:17" ht="18" customHeight="1" x14ac:dyDescent="0.2">
      <c r="B44" s="54"/>
      <c r="C44" s="60"/>
      <c r="D44" s="6"/>
      <c r="E44" s="6"/>
      <c r="F44" s="6"/>
      <c r="G44" s="76"/>
      <c r="H44" s="76"/>
      <c r="I44" s="76"/>
    </row>
    <row r="45" spans="1:17" ht="18" customHeight="1" x14ac:dyDescent="0.2">
      <c r="A45" s="9"/>
      <c r="B45" s="6"/>
      <c r="C45" s="6"/>
      <c r="D45" s="6"/>
      <c r="E45" s="6"/>
      <c r="F45" s="6"/>
      <c r="G45" s="76"/>
      <c r="H45" s="76"/>
      <c r="I45" s="76"/>
    </row>
    <row r="46" spans="1:17" customFormat="1" ht="18" customHeight="1" thickBot="1" x14ac:dyDescent="0.25"/>
    <row r="47" spans="1:17" ht="18" customHeight="1" thickBot="1" x14ac:dyDescent="0.25">
      <c r="A47" s="86" t="s">
        <v>55</v>
      </c>
      <c r="B47" s="87"/>
      <c r="C47" s="87"/>
      <c r="D47" s="87"/>
      <c r="E47" s="87"/>
      <c r="F47" s="20" t="str">
        <f>IF(F41="","",F41*2)</f>
        <v/>
      </c>
      <c r="I47" s="76"/>
    </row>
    <row r="48" spans="1:17" customFormat="1" ht="18" customHeight="1" x14ac:dyDescent="0.2"/>
    <row r="49" spans="9:9" ht="18" customHeight="1" x14ac:dyDescent="0.2">
      <c r="I49" s="76"/>
    </row>
    <row r="50" spans="9:9" ht="18" customHeight="1" x14ac:dyDescent="0.2">
      <c r="I50" s="76"/>
    </row>
    <row r="51" spans="9:9" ht="18" customHeight="1" x14ac:dyDescent="0.2">
      <c r="I51" s="76"/>
    </row>
    <row r="52" spans="9:9" ht="18" customHeight="1" x14ac:dyDescent="0.2">
      <c r="I52" s="76"/>
    </row>
    <row r="53" spans="9:9" ht="18" customHeight="1" x14ac:dyDescent="0.2">
      <c r="I53" s="76"/>
    </row>
    <row r="54" spans="9:9" ht="18" customHeight="1" x14ac:dyDescent="0.2">
      <c r="I54" s="76"/>
    </row>
    <row r="55" spans="9:9" ht="18" customHeight="1" x14ac:dyDescent="0.2">
      <c r="I55" s="76"/>
    </row>
    <row r="56" spans="9:9" ht="18" customHeight="1" x14ac:dyDescent="0.2"/>
    <row r="57" spans="9:9" ht="18" customHeight="1" x14ac:dyDescent="0.2"/>
    <row r="58" spans="9:9" ht="18" customHeight="1" x14ac:dyDescent="0.2"/>
    <row r="59" spans="9:9" ht="18" customHeight="1" x14ac:dyDescent="0.2"/>
    <row r="60" spans="9:9" ht="18" customHeight="1" x14ac:dyDescent="0.2"/>
    <row r="61" spans="9:9" ht="18" customHeight="1" x14ac:dyDescent="0.2"/>
    <row r="62" spans="9:9" ht="18" customHeight="1" x14ac:dyDescent="0.2"/>
    <row r="63" spans="9:9" ht="18" customHeight="1" x14ac:dyDescent="0.2"/>
    <row r="64" spans="9:9"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sheetData>
  <sheetProtection password="D62F" sheet="1" objects="1" scenarios="1" selectLockedCells="1"/>
  <customSheetViews>
    <customSheetView guid="{B7877627-1FDE-4FBF-9A02-19D77CF2A279}" fitToPage="1" showRuler="0" topLeftCell="A2">
      <selection activeCell="G21" sqref="G21"/>
      <pageMargins left="0.19685039370078741" right="0.19685039370078741" top="0.19685039370078741" bottom="0.19685039370078741" header="0.51181102362204722" footer="0.51181102362204722"/>
      <printOptions horizontalCentered="1" verticalCentered="1"/>
      <pageSetup paperSize="9" scale="83" orientation="landscape" r:id="rId1"/>
      <headerFooter alignWithMargins="0"/>
    </customSheetView>
  </customSheetViews>
  <mergeCells count="2">
    <mergeCell ref="C3:H3"/>
    <mergeCell ref="A47:E47"/>
  </mergeCells>
  <phoneticPr fontId="0" type="noConversion"/>
  <printOptions horizontalCentered="1" verticalCentered="1"/>
  <pageMargins left="0.19685039370078741" right="0.19685039370078741" top="0.19685039370078741" bottom="0.19685039370078741" header="0.51181102362204722" footer="0.51181102362204722"/>
  <pageSetup paperSize="9" scale="91"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49" r:id="rId5" name="Button 1">
              <controlPr defaultSize="0" print="0" autoFill="0" autoPict="0" macro="[0]!NewData">
                <anchor moveWithCells="1" sizeWithCells="1">
                  <from>
                    <xdr:col>6</xdr:col>
                    <xdr:colOff>828675</xdr:colOff>
                    <xdr:row>4</xdr:row>
                    <xdr:rowOff>9525</xdr:rowOff>
                  </from>
                  <to>
                    <xdr:col>8</xdr:col>
                    <xdr:colOff>9525</xdr:colOff>
                    <xdr:row>4</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186"/>
  <sheetViews>
    <sheetView workbookViewId="0">
      <selection activeCell="H13" sqref="H13"/>
    </sheetView>
  </sheetViews>
  <sheetFormatPr defaultRowHeight="12.75" x14ac:dyDescent="0.2"/>
  <cols>
    <col min="1" max="1" width="12.28515625" style="1" customWidth="1"/>
    <col min="2" max="2" width="13.42578125" style="1" customWidth="1"/>
    <col min="3" max="3" width="14.42578125" style="1" customWidth="1"/>
    <col min="4" max="4" width="12.5703125" style="1" customWidth="1"/>
    <col min="5" max="5" width="13.42578125" style="1" customWidth="1"/>
    <col min="6" max="6" width="13.5703125" style="1" customWidth="1"/>
    <col min="7" max="7" width="12.5703125" style="1" customWidth="1"/>
    <col min="8" max="8" width="21.42578125" style="1" customWidth="1"/>
    <col min="9" max="9" width="13" style="1" customWidth="1"/>
    <col min="10" max="10" width="25.7109375" style="2" customWidth="1"/>
    <col min="11" max="11" width="14.42578125" style="2" bestFit="1" customWidth="1"/>
    <col min="12" max="12" width="18.85546875" style="2" bestFit="1" customWidth="1"/>
    <col min="13" max="14" width="9.140625" style="2"/>
    <col min="15" max="15" width="12.85546875" style="2" customWidth="1"/>
    <col min="16" max="16" width="9.140625" style="2"/>
    <col min="17" max="17" width="9.85546875" style="2" bestFit="1" customWidth="1"/>
    <col min="18" max="16384" width="9.140625" style="2"/>
  </cols>
  <sheetData>
    <row r="1" spans="1:17" ht="18" x14ac:dyDescent="0.2">
      <c r="A1" s="19" t="s">
        <v>3</v>
      </c>
      <c r="B1" s="19"/>
      <c r="C1" s="19"/>
    </row>
    <row r="3" spans="1:17" ht="15.75" x14ac:dyDescent="0.2">
      <c r="B3" s="22" t="s">
        <v>13</v>
      </c>
      <c r="C3" s="61" t="s">
        <v>37</v>
      </c>
      <c r="D3" s="62"/>
      <c r="E3" s="62"/>
      <c r="F3" s="62"/>
      <c r="G3" s="62"/>
      <c r="H3" s="63"/>
    </row>
    <row r="4" spans="1:17" x14ac:dyDescent="0.2">
      <c r="G4" s="23"/>
      <c r="P4" s="51"/>
      <c r="Q4" s="51"/>
    </row>
    <row r="5" spans="1:17" s="14" customFormat="1" ht="15" x14ac:dyDescent="0.2">
      <c r="A5" s="1"/>
      <c r="B5" s="1"/>
      <c r="C5" s="1"/>
      <c r="D5" s="1"/>
      <c r="E5" s="1"/>
      <c r="F5" s="1"/>
      <c r="G5" s="1"/>
      <c r="H5" s="1"/>
      <c r="P5" s="51"/>
      <c r="Q5" s="51"/>
    </row>
    <row r="6" spans="1:17" s="14" customFormat="1" ht="15" x14ac:dyDescent="0.2">
      <c r="A6" s="1"/>
      <c r="B6" s="1"/>
      <c r="C6" s="1"/>
      <c r="D6" s="1"/>
      <c r="E6" s="1"/>
      <c r="F6" s="1"/>
      <c r="G6" s="1"/>
      <c r="H6" s="1"/>
      <c r="P6" s="52"/>
      <c r="Q6" s="52"/>
    </row>
    <row r="7" spans="1:17" s="14" customFormat="1" ht="25.5" x14ac:dyDescent="0.2">
      <c r="A7" s="3" t="s">
        <v>4</v>
      </c>
      <c r="B7" s="3" t="s">
        <v>25</v>
      </c>
      <c r="C7" s="3" t="s">
        <v>26</v>
      </c>
      <c r="D7" s="3" t="s">
        <v>5</v>
      </c>
      <c r="E7" s="3" t="s">
        <v>25</v>
      </c>
      <c r="F7" s="3" t="s">
        <v>26</v>
      </c>
      <c r="G7" s="3" t="s">
        <v>6</v>
      </c>
      <c r="H7" s="3" t="s">
        <v>10</v>
      </c>
      <c r="P7" s="52"/>
      <c r="Q7" s="52"/>
    </row>
    <row r="8" spans="1:17" s="14" customFormat="1" ht="18" customHeight="1" x14ac:dyDescent="0.2">
      <c r="A8" s="4">
        <v>1</v>
      </c>
      <c r="B8" s="68">
        <v>40219</v>
      </c>
      <c r="C8" s="64" t="s">
        <v>33</v>
      </c>
      <c r="D8" s="70">
        <v>56</v>
      </c>
      <c r="E8" s="68">
        <v>40219</v>
      </c>
      <c r="F8" s="64" t="s">
        <v>34</v>
      </c>
      <c r="G8" s="71">
        <v>57</v>
      </c>
      <c r="H8" s="24">
        <f t="shared" ref="H8:H22" si="0">IF(D8="","",(G8-D8)^2)</f>
        <v>1</v>
      </c>
      <c r="P8" s="52"/>
      <c r="Q8" s="52"/>
    </row>
    <row r="9" spans="1:17" s="14" customFormat="1" ht="18" customHeight="1" x14ac:dyDescent="0.2">
      <c r="A9" s="4">
        <v>2</v>
      </c>
      <c r="B9" s="68">
        <v>40220</v>
      </c>
      <c r="C9" s="64" t="s">
        <v>34</v>
      </c>
      <c r="D9" s="70">
        <v>60</v>
      </c>
      <c r="E9" s="68">
        <v>40220</v>
      </c>
      <c r="F9" s="64" t="s">
        <v>33</v>
      </c>
      <c r="G9" s="71">
        <v>62</v>
      </c>
      <c r="H9" s="24">
        <f t="shared" si="0"/>
        <v>4</v>
      </c>
      <c r="P9" s="52"/>
      <c r="Q9" s="52"/>
    </row>
    <row r="10" spans="1:17" s="14" customFormat="1" ht="18" customHeight="1" x14ac:dyDescent="0.2">
      <c r="A10" s="4">
        <v>3</v>
      </c>
      <c r="B10" s="68">
        <v>40221</v>
      </c>
      <c r="C10" s="64" t="s">
        <v>35</v>
      </c>
      <c r="D10" s="70">
        <v>55</v>
      </c>
      <c r="E10" s="68">
        <v>40222</v>
      </c>
      <c r="F10" s="64" t="s">
        <v>34</v>
      </c>
      <c r="G10" s="71">
        <v>52</v>
      </c>
      <c r="H10" s="24">
        <f t="shared" si="0"/>
        <v>9</v>
      </c>
      <c r="P10" s="52"/>
      <c r="Q10" s="52"/>
    </row>
    <row r="11" spans="1:17" s="14" customFormat="1" ht="18" customHeight="1" x14ac:dyDescent="0.2">
      <c r="A11" s="4">
        <v>4</v>
      </c>
      <c r="B11" s="68">
        <v>40222</v>
      </c>
      <c r="C11" s="64" t="s">
        <v>36</v>
      </c>
      <c r="D11" s="70">
        <v>50</v>
      </c>
      <c r="E11" s="68">
        <v>40224</v>
      </c>
      <c r="F11" s="64" t="s">
        <v>35</v>
      </c>
      <c r="G11" s="71">
        <v>52</v>
      </c>
      <c r="H11" s="24">
        <f t="shared" si="0"/>
        <v>4</v>
      </c>
      <c r="P11" s="51"/>
      <c r="Q11" s="51"/>
    </row>
    <row r="12" spans="1:17" s="14" customFormat="1" ht="18" customHeight="1" x14ac:dyDescent="0.2">
      <c r="A12" s="4">
        <v>5</v>
      </c>
      <c r="B12" s="68">
        <v>40223</v>
      </c>
      <c r="C12" s="64" t="s">
        <v>33</v>
      </c>
      <c r="D12" s="70">
        <v>52</v>
      </c>
      <c r="E12" s="68">
        <v>40226</v>
      </c>
      <c r="F12" s="64" t="s">
        <v>36</v>
      </c>
      <c r="G12" s="71">
        <v>50</v>
      </c>
      <c r="H12" s="24">
        <f t="shared" si="0"/>
        <v>4</v>
      </c>
      <c r="P12"/>
      <c r="Q12"/>
    </row>
    <row r="13" spans="1:17" ht="18" customHeight="1" x14ac:dyDescent="0.2">
      <c r="A13" s="4">
        <v>6</v>
      </c>
      <c r="B13" s="68">
        <v>40224</v>
      </c>
      <c r="C13" s="64" t="s">
        <v>34</v>
      </c>
      <c r="D13" s="69">
        <v>56</v>
      </c>
      <c r="E13" s="68">
        <v>40228</v>
      </c>
      <c r="F13" s="64" t="s">
        <v>33</v>
      </c>
      <c r="G13" s="70">
        <v>55</v>
      </c>
      <c r="H13" s="24">
        <f t="shared" si="0"/>
        <v>1</v>
      </c>
      <c r="J13"/>
    </row>
    <row r="14" spans="1:17" ht="18" customHeight="1" x14ac:dyDescent="0.2">
      <c r="A14" s="4">
        <v>7</v>
      </c>
      <c r="B14" s="68">
        <v>40225</v>
      </c>
      <c r="C14" s="64" t="s">
        <v>35</v>
      </c>
      <c r="D14" s="69">
        <v>58</v>
      </c>
      <c r="E14" s="68">
        <v>40230</v>
      </c>
      <c r="F14" s="64" t="s">
        <v>34</v>
      </c>
      <c r="G14" s="70">
        <v>56</v>
      </c>
      <c r="H14" s="24">
        <f t="shared" si="0"/>
        <v>4</v>
      </c>
      <c r="J14"/>
    </row>
    <row r="15" spans="1:17" ht="18" customHeight="1" x14ac:dyDescent="0.2">
      <c r="A15" s="4">
        <v>8</v>
      </c>
      <c r="B15" s="68">
        <v>40226</v>
      </c>
      <c r="C15" s="64" t="s">
        <v>36</v>
      </c>
      <c r="D15" s="69">
        <v>57</v>
      </c>
      <c r="E15" s="68">
        <v>40232</v>
      </c>
      <c r="F15" s="64" t="s">
        <v>34</v>
      </c>
      <c r="G15" s="70">
        <v>59</v>
      </c>
      <c r="H15" s="24">
        <f t="shared" si="0"/>
        <v>4</v>
      </c>
    </row>
    <row r="16" spans="1:17" ht="18" customHeight="1" x14ac:dyDescent="0.2">
      <c r="A16" s="4">
        <v>9</v>
      </c>
      <c r="B16" s="68">
        <v>40227</v>
      </c>
      <c r="C16" s="64" t="s">
        <v>33</v>
      </c>
      <c r="D16" s="69">
        <v>55</v>
      </c>
      <c r="E16" s="68">
        <v>40234</v>
      </c>
      <c r="F16" s="64" t="s">
        <v>35</v>
      </c>
      <c r="G16" s="70">
        <v>57</v>
      </c>
      <c r="H16" s="24">
        <f t="shared" si="0"/>
        <v>4</v>
      </c>
    </row>
    <row r="17" spans="1:21" ht="18" customHeight="1" x14ac:dyDescent="0.2">
      <c r="A17" s="4">
        <v>10</v>
      </c>
      <c r="B17" s="68">
        <v>40228</v>
      </c>
      <c r="C17" s="64" t="s">
        <v>34</v>
      </c>
      <c r="D17" s="69">
        <v>59</v>
      </c>
      <c r="E17" s="68">
        <v>40236</v>
      </c>
      <c r="F17" s="64" t="s">
        <v>36</v>
      </c>
      <c r="G17" s="70">
        <v>61</v>
      </c>
      <c r="H17" s="24">
        <f t="shared" si="0"/>
        <v>4</v>
      </c>
      <c r="I17" s="2"/>
      <c r="P17" s="55"/>
      <c r="Q17" s="55"/>
      <c r="R17" s="55"/>
      <c r="S17" s="55"/>
      <c r="T17" s="55"/>
      <c r="U17" s="55"/>
    </row>
    <row r="18" spans="1:21" ht="18" customHeight="1" x14ac:dyDescent="0.2">
      <c r="A18" s="4">
        <v>11</v>
      </c>
      <c r="B18" s="64"/>
      <c r="C18" s="64"/>
      <c r="D18" s="65"/>
      <c r="E18" s="64"/>
      <c r="F18" s="64"/>
      <c r="G18" s="65"/>
      <c r="H18" s="24" t="str">
        <f t="shared" si="0"/>
        <v/>
      </c>
      <c r="I18" s="2"/>
      <c r="P18" s="55"/>
      <c r="Q18" s="55"/>
      <c r="R18" s="55"/>
      <c r="S18" s="55"/>
      <c r="T18" s="55"/>
      <c r="U18" s="55"/>
    </row>
    <row r="19" spans="1:21" ht="18" customHeight="1" x14ac:dyDescent="0.2">
      <c r="A19" s="4">
        <v>12</v>
      </c>
      <c r="B19" s="64"/>
      <c r="C19" s="64"/>
      <c r="D19" s="65"/>
      <c r="E19" s="64"/>
      <c r="F19" s="64"/>
      <c r="G19" s="65"/>
      <c r="H19" s="24" t="str">
        <f t="shared" si="0"/>
        <v/>
      </c>
      <c r="I19" s="2"/>
      <c r="P19" s="55"/>
      <c r="Q19" s="55"/>
      <c r="R19" s="55"/>
      <c r="S19" s="55"/>
      <c r="T19" s="55"/>
      <c r="U19" s="55"/>
    </row>
    <row r="20" spans="1:21" ht="18" customHeight="1" x14ac:dyDescent="0.2">
      <c r="A20" s="4">
        <v>13</v>
      </c>
      <c r="B20" s="64"/>
      <c r="C20" s="64"/>
      <c r="D20" s="65"/>
      <c r="E20" s="64"/>
      <c r="F20" s="64"/>
      <c r="G20" s="65"/>
      <c r="H20" s="24" t="str">
        <f t="shared" si="0"/>
        <v/>
      </c>
      <c r="I20" s="2"/>
      <c r="P20" s="55"/>
      <c r="Q20" s="55"/>
      <c r="R20" s="55"/>
      <c r="S20" s="55"/>
      <c r="T20" s="55"/>
      <c r="U20" s="55"/>
    </row>
    <row r="21" spans="1:21" ht="18" customHeight="1" x14ac:dyDescent="0.2">
      <c r="A21" s="4">
        <v>14</v>
      </c>
      <c r="B21" s="64"/>
      <c r="C21" s="64"/>
      <c r="D21" s="65"/>
      <c r="E21" s="64"/>
      <c r="F21" s="64"/>
      <c r="G21" s="65"/>
      <c r="H21" s="24" t="str">
        <f t="shared" si="0"/>
        <v/>
      </c>
      <c r="I21" s="2"/>
      <c r="P21" s="55"/>
      <c r="Q21" s="55"/>
      <c r="R21" s="55"/>
      <c r="S21" s="55"/>
      <c r="T21" s="55"/>
      <c r="U21" s="55"/>
    </row>
    <row r="22" spans="1:21" ht="18" customHeight="1" x14ac:dyDescent="0.2">
      <c r="A22" s="4">
        <v>15</v>
      </c>
      <c r="B22" s="64"/>
      <c r="C22" s="64"/>
      <c r="D22" s="65"/>
      <c r="E22" s="64"/>
      <c r="F22" s="64"/>
      <c r="G22" s="65"/>
      <c r="H22" s="24" t="str">
        <f t="shared" si="0"/>
        <v/>
      </c>
      <c r="I22" s="5"/>
      <c r="P22" s="55"/>
      <c r="Q22" s="55"/>
      <c r="R22" s="55"/>
      <c r="S22" s="55"/>
      <c r="T22" s="55"/>
      <c r="U22" s="55"/>
    </row>
    <row r="23" spans="1:21" ht="18" customHeight="1" x14ac:dyDescent="0.2">
      <c r="A23" s="4">
        <v>16</v>
      </c>
      <c r="B23" s="64"/>
      <c r="C23" s="64"/>
      <c r="D23" s="66"/>
      <c r="E23" s="64"/>
      <c r="F23" s="64"/>
      <c r="G23" s="66"/>
      <c r="H23" s="24"/>
      <c r="I23"/>
      <c r="P23" s="55"/>
      <c r="Q23" s="55"/>
      <c r="R23" s="55"/>
      <c r="S23" s="55"/>
      <c r="T23" s="55"/>
      <c r="U23" s="55"/>
    </row>
    <row r="24" spans="1:21" ht="18" customHeight="1" x14ac:dyDescent="0.2">
      <c r="A24" s="4">
        <v>17</v>
      </c>
      <c r="B24" s="64"/>
      <c r="C24" s="64"/>
      <c r="D24" s="66"/>
      <c r="E24" s="64"/>
      <c r="F24" s="64"/>
      <c r="G24" s="66"/>
      <c r="H24" s="24"/>
      <c r="I24"/>
      <c r="P24" s="55"/>
      <c r="Q24" s="55"/>
      <c r="R24" s="55"/>
      <c r="S24" s="55"/>
      <c r="T24" s="55"/>
      <c r="U24" s="55"/>
    </row>
    <row r="25" spans="1:21" ht="18" customHeight="1" x14ac:dyDescent="0.2">
      <c r="A25" s="4">
        <v>18</v>
      </c>
      <c r="B25" s="64"/>
      <c r="C25" s="64"/>
      <c r="D25" s="66"/>
      <c r="E25" s="64"/>
      <c r="F25" s="64"/>
      <c r="G25" s="66"/>
      <c r="H25" s="24" t="str">
        <f>IF(D25="","",(G25-D25)^2)</f>
        <v/>
      </c>
      <c r="I25"/>
      <c r="P25" s="55"/>
      <c r="Q25" s="55"/>
      <c r="R25" s="55"/>
      <c r="S25" s="55"/>
      <c r="T25" s="55"/>
      <c r="U25" s="55"/>
    </row>
    <row r="26" spans="1:21" ht="18" customHeight="1" x14ac:dyDescent="0.2">
      <c r="A26" s="4">
        <v>19</v>
      </c>
      <c r="B26" s="64"/>
      <c r="C26" s="64"/>
      <c r="D26" s="66"/>
      <c r="E26" s="64"/>
      <c r="F26" s="64"/>
      <c r="G26" s="66"/>
      <c r="H26" s="24" t="str">
        <f>IF(D26="","",(G26-D26)^2)</f>
        <v/>
      </c>
      <c r="I26" s="55"/>
      <c r="P26" s="55"/>
      <c r="Q26" s="55"/>
      <c r="R26" s="55"/>
      <c r="S26" s="55"/>
      <c r="T26" s="55"/>
      <c r="U26" s="55"/>
    </row>
    <row r="27" spans="1:21" ht="18" customHeight="1" x14ac:dyDescent="0.2">
      <c r="A27" s="4">
        <v>20</v>
      </c>
      <c r="B27" s="64"/>
      <c r="C27" s="64"/>
      <c r="D27" s="67"/>
      <c r="E27" s="64"/>
      <c r="F27" s="64"/>
      <c r="G27" s="66"/>
      <c r="H27" s="24" t="str">
        <f>IF(D27="","",(G27-D27)^2)</f>
        <v/>
      </c>
      <c r="I27" s="2"/>
      <c r="M27" s="55"/>
      <c r="N27" s="55"/>
      <c r="O27" s="55"/>
      <c r="P27" s="55"/>
      <c r="Q27" s="55"/>
      <c r="R27" s="55"/>
      <c r="S27" s="55"/>
      <c r="T27" s="55"/>
      <c r="U27" s="55"/>
    </row>
    <row r="28" spans="1:21" ht="18" customHeight="1" x14ac:dyDescent="0.2">
      <c r="A28" s="78" t="s">
        <v>51</v>
      </c>
      <c r="B28"/>
      <c r="C28"/>
      <c r="D28"/>
      <c r="E28"/>
      <c r="F28"/>
      <c r="G28"/>
      <c r="H28"/>
      <c r="I28" s="2"/>
      <c r="M28" s="55"/>
      <c r="N28" s="55"/>
      <c r="O28" s="55"/>
      <c r="P28" s="55"/>
      <c r="Q28" s="55"/>
      <c r="R28" s="55"/>
      <c r="S28" s="55"/>
      <c r="T28" s="55"/>
      <c r="U28" s="55"/>
    </row>
    <row r="29" spans="1:21" ht="18" customHeight="1" x14ac:dyDescent="0.2">
      <c r="A29" s="57" t="s">
        <v>11</v>
      </c>
      <c r="B29" s="57"/>
      <c r="C29" s="57"/>
      <c r="D29" s="57"/>
      <c r="E29" s="57"/>
      <c r="F29" s="57"/>
      <c r="I29" s="2"/>
      <c r="M29" s="55"/>
      <c r="N29" s="55"/>
      <c r="O29" s="55"/>
      <c r="P29" s="55"/>
      <c r="Q29" s="55"/>
      <c r="R29" s="55"/>
      <c r="S29" s="55"/>
      <c r="T29" s="55"/>
      <c r="U29" s="55"/>
    </row>
    <row r="30" spans="1:21" ht="18" customHeight="1" x14ac:dyDescent="0.2">
      <c r="A30" s="58" t="s">
        <v>30</v>
      </c>
      <c r="B30" s="53"/>
      <c r="C30" s="53"/>
      <c r="D30" s="53"/>
      <c r="E30" s="53"/>
      <c r="F30" s="53"/>
      <c r="G30" s="59"/>
      <c r="H30" s="59"/>
      <c r="I30" s="2"/>
      <c r="J30" s="13"/>
      <c r="M30" s="55"/>
      <c r="N30" s="55"/>
      <c r="O30" s="55"/>
      <c r="P30" s="55"/>
      <c r="Q30" s="55"/>
      <c r="R30" s="55"/>
      <c r="S30" s="55"/>
      <c r="T30" s="55"/>
      <c r="U30" s="55"/>
    </row>
    <row r="31" spans="1:21" ht="18" customHeight="1" x14ac:dyDescent="0.2">
      <c r="A31" s="58" t="s">
        <v>31</v>
      </c>
      <c r="B31" s="53"/>
      <c r="C31" s="53"/>
      <c r="D31" s="53"/>
      <c r="E31" s="53"/>
      <c r="F31" s="53"/>
      <c r="G31" s="59"/>
      <c r="H31" s="59"/>
      <c r="I31" s="2"/>
      <c r="J31" s="13"/>
    </row>
    <row r="32" spans="1:21" ht="18" customHeight="1" x14ac:dyDescent="0.2">
      <c r="A32" s="58" t="s">
        <v>32</v>
      </c>
      <c r="B32" s="58"/>
      <c r="C32" s="58"/>
      <c r="D32" s="58"/>
      <c r="E32" s="58"/>
      <c r="F32" s="58"/>
      <c r="G32" s="59"/>
      <c r="H32" s="59"/>
      <c r="I32" s="2"/>
    </row>
    <row r="33" spans="1:17" ht="18" customHeight="1" x14ac:dyDescent="0.2">
      <c r="A33" s="58" t="s">
        <v>27</v>
      </c>
      <c r="B33" s="53"/>
      <c r="C33" s="53"/>
      <c r="D33" s="53"/>
      <c r="E33" s="58"/>
      <c r="F33" s="58"/>
      <c r="G33" s="59"/>
      <c r="H33" s="59"/>
      <c r="I33" s="2"/>
      <c r="Q33" s="25"/>
    </row>
    <row r="34" spans="1:17" ht="18" customHeight="1" x14ac:dyDescent="0.2">
      <c r="A34" s="58" t="s">
        <v>28</v>
      </c>
      <c r="B34" s="58"/>
      <c r="C34" s="58"/>
      <c r="D34" s="58"/>
      <c r="E34" s="58"/>
      <c r="F34" s="58"/>
      <c r="G34" s="59"/>
      <c r="H34" s="59"/>
      <c r="I34" s="2"/>
    </row>
    <row r="35" spans="1:17" ht="18" customHeight="1" x14ac:dyDescent="0.2">
      <c r="A35" s="58" t="s">
        <v>12</v>
      </c>
      <c r="B35" s="58"/>
      <c r="C35" s="58"/>
      <c r="D35" s="58"/>
      <c r="E35" s="58"/>
      <c r="F35" s="58"/>
      <c r="G35" s="59"/>
      <c r="H35" s="59"/>
      <c r="I35" s="2"/>
    </row>
    <row r="36" spans="1:17" ht="18" customHeight="1" x14ac:dyDescent="0.2">
      <c r="A36" s="58" t="s">
        <v>29</v>
      </c>
      <c r="B36" s="58"/>
      <c r="C36" s="58"/>
      <c r="D36" s="58"/>
      <c r="E36" s="58"/>
      <c r="F36" s="58"/>
      <c r="G36" s="59"/>
      <c r="H36" s="59"/>
      <c r="I36" s="2"/>
    </row>
    <row r="37" spans="1:17" ht="18" customHeight="1" x14ac:dyDescent="0.2">
      <c r="A37" s="58" t="s">
        <v>24</v>
      </c>
      <c r="B37" s="58"/>
      <c r="C37" s="58"/>
      <c r="D37" s="58"/>
      <c r="E37" s="58"/>
      <c r="F37" s="58"/>
      <c r="G37" s="59"/>
      <c r="H37" s="59"/>
      <c r="I37"/>
    </row>
    <row r="38" spans="1:17" ht="15" x14ac:dyDescent="0.2">
      <c r="A38" s="58" t="s">
        <v>23</v>
      </c>
      <c r="B38" s="58"/>
      <c r="C38" s="58"/>
      <c r="D38" s="58"/>
      <c r="E38" s="58"/>
      <c r="F38" s="58"/>
      <c r="G38" s="59"/>
      <c r="H38" s="59"/>
      <c r="I38"/>
    </row>
    <row r="39" spans="1:17" x14ac:dyDescent="0.2">
      <c r="A39"/>
      <c r="B39"/>
      <c r="C39"/>
      <c r="D39"/>
      <c r="E39"/>
      <c r="F39"/>
      <c r="G39"/>
      <c r="H39"/>
      <c r="O39"/>
      <c r="P39"/>
    </row>
    <row r="40" spans="1:17" ht="13.5" thickBot="1" x14ac:dyDescent="0.25">
      <c r="A40"/>
      <c r="B40"/>
      <c r="C40"/>
      <c r="D40"/>
      <c r="E40"/>
      <c r="F40"/>
      <c r="G40"/>
      <c r="H40"/>
      <c r="O40"/>
      <c r="P40"/>
    </row>
    <row r="41" spans="1:17" ht="13.5" thickBot="1" x14ac:dyDescent="0.25">
      <c r="B41" s="5" t="s">
        <v>0</v>
      </c>
      <c r="C41" s="17">
        <f>IF(D8="","",AVERAGE(D8:D27,G8:G27))</f>
        <v>55.95</v>
      </c>
      <c r="D41" s="55"/>
      <c r="E41" s="5" t="s">
        <v>1</v>
      </c>
      <c r="F41" s="17">
        <f>IF(D8="","",SQRT(SUM(H8:H27)/(C43*2)))</f>
        <v>1.3964240043768941</v>
      </c>
      <c r="G41"/>
      <c r="H41"/>
      <c r="O41"/>
      <c r="P41"/>
    </row>
    <row r="42" spans="1:17" ht="13.5" thickBot="1" x14ac:dyDescent="0.25">
      <c r="B42" s="56"/>
      <c r="C42" s="55"/>
      <c r="D42" s="55"/>
      <c r="E42" s="55"/>
      <c r="F42" s="55"/>
      <c r="G42"/>
      <c r="H42"/>
      <c r="O42"/>
      <c r="P42"/>
    </row>
    <row r="43" spans="1:17" ht="13.5" thickBot="1" x14ac:dyDescent="0.25">
      <c r="B43" s="54" t="s">
        <v>2</v>
      </c>
      <c r="C43" s="8">
        <f>IF(D8="","",COUNT(D8:D27))</f>
        <v>10</v>
      </c>
      <c r="D43" s="55"/>
      <c r="E43" s="55"/>
      <c r="F43" s="55"/>
      <c r="G43"/>
      <c r="H43"/>
      <c r="I43"/>
    </row>
    <row r="44" spans="1:17" ht="18" customHeight="1" x14ac:dyDescent="0.2">
      <c r="B44" s="54"/>
      <c r="C44" s="60"/>
      <c r="D44" s="55"/>
      <c r="E44" s="55"/>
      <c r="F44" s="55"/>
      <c r="G44"/>
      <c r="H44"/>
      <c r="I44"/>
    </row>
    <row r="45" spans="1:17" ht="18" customHeight="1" thickBot="1" x14ac:dyDescent="0.25">
      <c r="A45" s="9"/>
      <c r="B45" s="55"/>
      <c r="C45" s="55"/>
      <c r="D45" s="55"/>
      <c r="E45" s="55"/>
      <c r="F45" s="55"/>
      <c r="G45"/>
      <c r="H45"/>
      <c r="I45"/>
    </row>
    <row r="46" spans="1:17" ht="18" customHeight="1" thickBot="1" x14ac:dyDescent="0.25">
      <c r="A46" s="10"/>
      <c r="B46" s="10"/>
      <c r="C46" s="11"/>
      <c r="D46" s="11"/>
      <c r="E46" s="12" t="s">
        <v>7</v>
      </c>
      <c r="F46" s="72">
        <f>IF(D8="","",F41)</f>
        <v>1.3964240043768941</v>
      </c>
      <c r="G46"/>
      <c r="H46"/>
      <c r="I46"/>
    </row>
    <row r="47" spans="1:17" ht="18" customHeight="1" thickBot="1" x14ac:dyDescent="0.25">
      <c r="A47" s="10"/>
      <c r="B47" s="10"/>
      <c r="C47" s="11"/>
      <c r="D47" s="11"/>
      <c r="E47" s="12" t="s">
        <v>8</v>
      </c>
      <c r="F47" s="72">
        <f>IF(F46="","",F46*2)</f>
        <v>2.7928480087537881</v>
      </c>
      <c r="I47"/>
    </row>
    <row r="48" spans="1:17" ht="18" customHeight="1" thickBot="1" x14ac:dyDescent="0.25">
      <c r="A48" s="10"/>
      <c r="B48" s="10"/>
      <c r="C48" s="11"/>
      <c r="D48" s="11"/>
      <c r="E48" s="12" t="s">
        <v>9</v>
      </c>
      <c r="F48" s="72">
        <f>IF(F47="","",F46*3)</f>
        <v>4.1892720131306822</v>
      </c>
      <c r="I48"/>
    </row>
    <row r="49" spans="9:9" ht="18" customHeight="1" x14ac:dyDescent="0.2">
      <c r="I49"/>
    </row>
    <row r="50" spans="9:9" ht="18" customHeight="1" x14ac:dyDescent="0.2">
      <c r="I50"/>
    </row>
    <row r="51" spans="9:9" ht="18" customHeight="1" x14ac:dyDescent="0.2">
      <c r="I51"/>
    </row>
    <row r="52" spans="9:9" ht="18" customHeight="1" x14ac:dyDescent="0.2">
      <c r="I52"/>
    </row>
    <row r="53" spans="9:9" ht="18" customHeight="1" x14ac:dyDescent="0.2">
      <c r="I53"/>
    </row>
    <row r="54" spans="9:9" ht="18" customHeight="1" x14ac:dyDescent="0.2">
      <c r="I54"/>
    </row>
    <row r="55" spans="9:9" ht="18" customHeight="1" x14ac:dyDescent="0.2">
      <c r="I55"/>
    </row>
    <row r="56" spans="9:9" ht="18" customHeight="1" x14ac:dyDescent="0.2"/>
    <row r="57" spans="9:9" ht="18" customHeight="1" x14ac:dyDescent="0.2"/>
    <row r="58" spans="9:9" ht="18" customHeight="1" x14ac:dyDescent="0.2"/>
    <row r="59" spans="9:9" ht="18" customHeight="1" x14ac:dyDescent="0.2"/>
    <row r="60" spans="9:9" ht="18" customHeight="1" x14ac:dyDescent="0.2"/>
    <row r="61" spans="9:9" ht="18" customHeight="1" x14ac:dyDescent="0.2"/>
    <row r="62" spans="9:9" ht="18" customHeight="1" x14ac:dyDescent="0.2"/>
    <row r="63" spans="9:9" ht="18" customHeight="1" x14ac:dyDescent="0.2"/>
    <row r="64" spans="9:9"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sheetData>
  <sheetProtection selectLockedCells="1"/>
  <phoneticPr fontId="0" type="noConversion"/>
  <printOptions horizontalCentered="1" verticalCentered="1"/>
  <pageMargins left="0.19685039370078741" right="0.19685039370078741" top="0.19685039370078741" bottom="0.19685039370078741" header="0.51181102362204722" footer="0.5118110236220472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186"/>
  <sheetViews>
    <sheetView workbookViewId="0">
      <selection activeCell="H20" sqref="H20"/>
    </sheetView>
  </sheetViews>
  <sheetFormatPr defaultRowHeight="12.75" x14ac:dyDescent="0.2"/>
  <cols>
    <col min="1" max="1" width="12.28515625" style="1" customWidth="1"/>
    <col min="2" max="2" width="13.85546875" style="1" customWidth="1"/>
    <col min="3" max="3" width="14.42578125" style="1" customWidth="1"/>
    <col min="4" max="4" width="12.5703125" style="1" customWidth="1"/>
    <col min="5" max="5" width="13.42578125" style="1" customWidth="1"/>
    <col min="6" max="6" width="13.5703125" style="1" customWidth="1"/>
    <col min="7" max="7" width="12.5703125" style="1" customWidth="1"/>
    <col min="8" max="8" width="21.42578125" style="1" customWidth="1"/>
    <col min="9" max="9" width="13" style="1" customWidth="1"/>
    <col min="10" max="10" width="25.7109375" style="2" customWidth="1"/>
    <col min="11" max="11" width="14.42578125" style="2" bestFit="1" customWidth="1"/>
    <col min="12" max="12" width="18.85546875" style="2" bestFit="1" customWidth="1"/>
    <col min="13" max="14" width="9.140625" style="2"/>
    <col min="15" max="15" width="12.85546875" style="2" customWidth="1"/>
    <col min="16" max="16" width="9.140625" style="2"/>
    <col min="17" max="17" width="9.85546875" style="2" bestFit="1" customWidth="1"/>
    <col min="18" max="16384" width="9.140625" style="2"/>
  </cols>
  <sheetData>
    <row r="1" spans="1:17" ht="18" x14ac:dyDescent="0.2">
      <c r="A1" s="19" t="s">
        <v>3</v>
      </c>
      <c r="B1" s="19"/>
      <c r="C1" s="19"/>
    </row>
    <row r="3" spans="1:17" ht="15.75" x14ac:dyDescent="0.2">
      <c r="B3" s="22" t="s">
        <v>13</v>
      </c>
      <c r="C3" s="61" t="s">
        <v>38</v>
      </c>
      <c r="D3" s="62"/>
      <c r="E3" s="62"/>
      <c r="F3" s="62"/>
      <c r="G3" s="62"/>
      <c r="H3" s="63"/>
    </row>
    <row r="4" spans="1:17" x14ac:dyDescent="0.2">
      <c r="G4" s="23"/>
      <c r="P4" s="51"/>
      <c r="Q4" s="51"/>
    </row>
    <row r="5" spans="1:17" s="14" customFormat="1" ht="15" x14ac:dyDescent="0.2">
      <c r="A5" s="1"/>
      <c r="B5" s="1"/>
      <c r="C5" s="1"/>
      <c r="D5" s="1"/>
      <c r="E5" s="1"/>
      <c r="F5" s="1"/>
      <c r="G5" s="1"/>
      <c r="H5" s="1"/>
      <c r="P5" s="51"/>
      <c r="Q5" s="51"/>
    </row>
    <row r="6" spans="1:17" s="14" customFormat="1" ht="15" x14ac:dyDescent="0.2">
      <c r="A6" s="1"/>
      <c r="B6" s="1"/>
      <c r="C6" s="1"/>
      <c r="D6" s="1"/>
      <c r="E6" s="1"/>
      <c r="F6" s="1"/>
      <c r="G6" s="1"/>
      <c r="H6" s="1"/>
      <c r="P6" s="52"/>
      <c r="Q6" s="52"/>
    </row>
    <row r="7" spans="1:17" s="14" customFormat="1" ht="25.5" x14ac:dyDescent="0.2">
      <c r="A7" s="3" t="s">
        <v>4</v>
      </c>
      <c r="B7" s="3" t="s">
        <v>25</v>
      </c>
      <c r="C7" s="3" t="s">
        <v>26</v>
      </c>
      <c r="D7" s="3" t="s">
        <v>5</v>
      </c>
      <c r="E7" s="3" t="s">
        <v>25</v>
      </c>
      <c r="F7" s="3" t="s">
        <v>26</v>
      </c>
      <c r="G7" s="3" t="s">
        <v>6</v>
      </c>
      <c r="H7" s="3" t="s">
        <v>10</v>
      </c>
      <c r="P7" s="52"/>
      <c r="Q7" s="52"/>
    </row>
    <row r="8" spans="1:17" s="14" customFormat="1" ht="18" customHeight="1" x14ac:dyDescent="0.2">
      <c r="A8" s="4">
        <v>1</v>
      </c>
      <c r="B8" s="68">
        <v>40219</v>
      </c>
      <c r="C8" s="64" t="s">
        <v>33</v>
      </c>
      <c r="D8" s="70">
        <v>56</v>
      </c>
      <c r="E8" s="68">
        <v>40219</v>
      </c>
      <c r="F8" s="64" t="s">
        <v>34</v>
      </c>
      <c r="G8" s="71">
        <v>57</v>
      </c>
      <c r="H8" s="24">
        <f t="shared" ref="H8:H22" si="0">IF(D8="","",(G8-D8)^2)</f>
        <v>1</v>
      </c>
      <c r="P8" s="52"/>
      <c r="Q8" s="52"/>
    </row>
    <row r="9" spans="1:17" s="14" customFormat="1" ht="18" customHeight="1" x14ac:dyDescent="0.2">
      <c r="A9" s="4">
        <v>2</v>
      </c>
      <c r="B9" s="68">
        <v>40220</v>
      </c>
      <c r="C9" s="64" t="s">
        <v>34</v>
      </c>
      <c r="D9" s="70">
        <v>80</v>
      </c>
      <c r="E9" s="68">
        <v>40220</v>
      </c>
      <c r="F9" s="64" t="s">
        <v>33</v>
      </c>
      <c r="G9" s="71">
        <v>82</v>
      </c>
      <c r="H9" s="24">
        <f t="shared" si="0"/>
        <v>4</v>
      </c>
      <c r="P9" s="52"/>
      <c r="Q9" s="52"/>
    </row>
    <row r="10" spans="1:17" s="14" customFormat="1" ht="18" customHeight="1" x14ac:dyDescent="0.2">
      <c r="A10" s="4">
        <v>3</v>
      </c>
      <c r="B10" s="68">
        <v>40221</v>
      </c>
      <c r="C10" s="64" t="s">
        <v>35</v>
      </c>
      <c r="D10" s="70">
        <v>70</v>
      </c>
      <c r="E10" s="68">
        <v>40222</v>
      </c>
      <c r="F10" s="64" t="s">
        <v>34</v>
      </c>
      <c r="G10" s="71">
        <v>68</v>
      </c>
      <c r="H10" s="24">
        <f t="shared" si="0"/>
        <v>4</v>
      </c>
      <c r="P10" s="52"/>
      <c r="Q10" s="52"/>
    </row>
    <row r="11" spans="1:17" s="14" customFormat="1" ht="18" customHeight="1" x14ac:dyDescent="0.2">
      <c r="A11" s="4">
        <v>4</v>
      </c>
      <c r="B11" s="68">
        <v>40222</v>
      </c>
      <c r="C11" s="64" t="s">
        <v>36</v>
      </c>
      <c r="D11" s="70">
        <v>89</v>
      </c>
      <c r="E11" s="68">
        <v>40224</v>
      </c>
      <c r="F11" s="64" t="s">
        <v>35</v>
      </c>
      <c r="G11" s="71">
        <v>91</v>
      </c>
      <c r="H11" s="24">
        <f t="shared" si="0"/>
        <v>4</v>
      </c>
      <c r="P11" s="51"/>
      <c r="Q11" s="51"/>
    </row>
    <row r="12" spans="1:17" s="14" customFormat="1" ht="18" customHeight="1" x14ac:dyDescent="0.2">
      <c r="A12" s="4">
        <v>5</v>
      </c>
      <c r="B12" s="68">
        <v>40223</v>
      </c>
      <c r="C12" s="64" t="s">
        <v>33</v>
      </c>
      <c r="D12" s="70">
        <v>74</v>
      </c>
      <c r="E12" s="68">
        <v>40226</v>
      </c>
      <c r="F12" s="64" t="s">
        <v>36</v>
      </c>
      <c r="G12" s="71">
        <v>75</v>
      </c>
      <c r="H12" s="24">
        <f t="shared" si="0"/>
        <v>1</v>
      </c>
      <c r="P12"/>
      <c r="Q12"/>
    </row>
    <row r="13" spans="1:17" ht="18" customHeight="1" x14ac:dyDescent="0.2">
      <c r="A13" s="4">
        <v>6</v>
      </c>
      <c r="B13" s="68">
        <v>40224</v>
      </c>
      <c r="C13" s="64" t="s">
        <v>34</v>
      </c>
      <c r="D13" s="69">
        <v>85</v>
      </c>
      <c r="E13" s="68">
        <v>40228</v>
      </c>
      <c r="F13" s="64" t="s">
        <v>33</v>
      </c>
      <c r="G13" s="70">
        <v>87</v>
      </c>
      <c r="H13" s="24">
        <f t="shared" si="0"/>
        <v>4</v>
      </c>
      <c r="J13"/>
    </row>
    <row r="14" spans="1:17" ht="18" customHeight="1" x14ac:dyDescent="0.2">
      <c r="A14" s="4">
        <v>7</v>
      </c>
      <c r="B14" s="68">
        <v>40225</v>
      </c>
      <c r="C14" s="64" t="s">
        <v>35</v>
      </c>
      <c r="D14" s="69">
        <v>89</v>
      </c>
      <c r="E14" s="68">
        <v>40230</v>
      </c>
      <c r="F14" s="64" t="s">
        <v>34</v>
      </c>
      <c r="G14" s="70">
        <v>89</v>
      </c>
      <c r="H14" s="24">
        <f t="shared" si="0"/>
        <v>0</v>
      </c>
      <c r="J14"/>
    </row>
    <row r="15" spans="1:17" ht="18" customHeight="1" x14ac:dyDescent="0.2">
      <c r="A15" s="4">
        <v>8</v>
      </c>
      <c r="B15" s="68">
        <v>40226</v>
      </c>
      <c r="C15" s="64" t="s">
        <v>36</v>
      </c>
      <c r="D15" s="69">
        <v>73</v>
      </c>
      <c r="E15" s="68">
        <v>40232</v>
      </c>
      <c r="F15" s="64" t="s">
        <v>34</v>
      </c>
      <c r="G15" s="70">
        <v>75</v>
      </c>
      <c r="H15" s="24">
        <f t="shared" si="0"/>
        <v>4</v>
      </c>
    </row>
    <row r="16" spans="1:17" ht="18" customHeight="1" x14ac:dyDescent="0.2">
      <c r="A16" s="4">
        <v>9</v>
      </c>
      <c r="B16" s="68">
        <v>40227</v>
      </c>
      <c r="C16" s="64" t="s">
        <v>33</v>
      </c>
      <c r="D16" s="69">
        <v>91</v>
      </c>
      <c r="E16" s="68">
        <v>40234</v>
      </c>
      <c r="F16" s="64" t="s">
        <v>35</v>
      </c>
      <c r="G16" s="70">
        <v>91</v>
      </c>
      <c r="H16" s="24">
        <f t="shared" si="0"/>
        <v>0</v>
      </c>
    </row>
    <row r="17" spans="1:21" ht="18" customHeight="1" x14ac:dyDescent="0.2">
      <c r="A17" s="4">
        <v>10</v>
      </c>
      <c r="B17" s="68">
        <v>40228</v>
      </c>
      <c r="C17" s="64" t="s">
        <v>34</v>
      </c>
      <c r="D17" s="69">
        <v>78</v>
      </c>
      <c r="E17" s="68">
        <v>40236</v>
      </c>
      <c r="F17" s="64" t="s">
        <v>36</v>
      </c>
      <c r="G17" s="70">
        <v>77</v>
      </c>
      <c r="H17" s="24">
        <f t="shared" si="0"/>
        <v>1</v>
      </c>
      <c r="I17" s="2"/>
      <c r="P17" s="55"/>
      <c r="Q17" s="55"/>
      <c r="R17" s="55"/>
      <c r="S17" s="55"/>
      <c r="T17" s="55"/>
      <c r="U17" s="55"/>
    </row>
    <row r="18" spans="1:21" ht="18" customHeight="1" x14ac:dyDescent="0.2">
      <c r="A18" s="4">
        <v>11</v>
      </c>
      <c r="B18" s="68">
        <v>40229</v>
      </c>
      <c r="C18" s="64" t="s">
        <v>36</v>
      </c>
      <c r="D18" s="69">
        <v>84</v>
      </c>
      <c r="E18" s="68">
        <v>40238</v>
      </c>
      <c r="F18" s="64" t="s">
        <v>34</v>
      </c>
      <c r="G18" s="70">
        <v>83</v>
      </c>
      <c r="H18" s="24">
        <f t="shared" si="0"/>
        <v>1</v>
      </c>
      <c r="I18" s="2"/>
      <c r="P18" s="55"/>
      <c r="Q18" s="55"/>
      <c r="R18" s="55"/>
      <c r="S18" s="55"/>
      <c r="T18" s="55"/>
      <c r="U18" s="55"/>
    </row>
    <row r="19" spans="1:21" ht="18" customHeight="1" x14ac:dyDescent="0.2">
      <c r="A19" s="4">
        <v>12</v>
      </c>
      <c r="B19" s="68">
        <v>40230</v>
      </c>
      <c r="C19" s="64" t="s">
        <v>33</v>
      </c>
      <c r="D19" s="69">
        <v>87</v>
      </c>
      <c r="E19" s="68">
        <v>40240</v>
      </c>
      <c r="F19" s="64" t="s">
        <v>35</v>
      </c>
      <c r="G19" s="70">
        <v>84</v>
      </c>
      <c r="H19" s="24">
        <f>IF(D19="","",(G19-D19)^2)</f>
        <v>9</v>
      </c>
      <c r="I19" s="2"/>
      <c r="P19" s="55"/>
      <c r="Q19" s="55"/>
      <c r="R19" s="55"/>
      <c r="S19" s="55"/>
      <c r="T19" s="55"/>
      <c r="U19" s="55"/>
    </row>
    <row r="20" spans="1:21" ht="18" customHeight="1" x14ac:dyDescent="0.2">
      <c r="A20" s="4">
        <v>13</v>
      </c>
      <c r="B20" s="68">
        <v>40231</v>
      </c>
      <c r="C20" s="64" t="s">
        <v>34</v>
      </c>
      <c r="D20" s="69">
        <v>91</v>
      </c>
      <c r="E20" s="68">
        <v>40242</v>
      </c>
      <c r="F20" s="64" t="s">
        <v>36</v>
      </c>
      <c r="G20" s="70">
        <v>85</v>
      </c>
      <c r="H20" s="24">
        <f t="shared" si="0"/>
        <v>36</v>
      </c>
      <c r="I20" s="2"/>
      <c r="P20" s="55"/>
      <c r="Q20" s="55"/>
      <c r="R20" s="55"/>
      <c r="S20" s="55"/>
      <c r="T20" s="55"/>
      <c r="U20" s="55"/>
    </row>
    <row r="21" spans="1:21" ht="18" customHeight="1" x14ac:dyDescent="0.2">
      <c r="A21" s="4">
        <v>14</v>
      </c>
      <c r="B21" s="68">
        <v>40232</v>
      </c>
      <c r="C21" s="64" t="s">
        <v>36</v>
      </c>
      <c r="D21" s="69">
        <v>83</v>
      </c>
      <c r="E21" s="68">
        <v>40244</v>
      </c>
      <c r="F21" s="64" t="s">
        <v>34</v>
      </c>
      <c r="G21" s="70">
        <v>86</v>
      </c>
      <c r="H21" s="24">
        <f t="shared" si="0"/>
        <v>9</v>
      </c>
      <c r="I21" s="2"/>
      <c r="P21" s="55"/>
      <c r="Q21" s="55"/>
      <c r="R21" s="55"/>
      <c r="S21" s="55"/>
      <c r="T21" s="55"/>
      <c r="U21" s="55"/>
    </row>
    <row r="22" spans="1:21" ht="18" customHeight="1" x14ac:dyDescent="0.2">
      <c r="A22" s="4">
        <v>15</v>
      </c>
      <c r="B22" s="68"/>
      <c r="C22" s="64"/>
      <c r="D22" s="69"/>
      <c r="E22" s="68"/>
      <c r="F22" s="64"/>
      <c r="G22" s="70"/>
      <c r="H22" s="24" t="str">
        <f t="shared" si="0"/>
        <v/>
      </c>
      <c r="I22" s="5"/>
      <c r="P22" s="55"/>
      <c r="Q22" s="55"/>
      <c r="R22" s="55"/>
      <c r="S22" s="55"/>
      <c r="T22" s="55"/>
      <c r="U22" s="55"/>
    </row>
    <row r="23" spans="1:21" ht="18" customHeight="1" x14ac:dyDescent="0.2">
      <c r="A23" s="4">
        <v>16</v>
      </c>
      <c r="B23" s="21"/>
      <c r="C23" s="21"/>
      <c r="D23" s="15"/>
      <c r="E23" s="21"/>
      <c r="F23" s="21"/>
      <c r="G23" s="15"/>
      <c r="H23" s="24"/>
      <c r="I23"/>
      <c r="P23" s="55"/>
      <c r="Q23" s="55"/>
      <c r="R23" s="55"/>
      <c r="S23" s="55"/>
      <c r="T23" s="55"/>
      <c r="U23" s="55"/>
    </row>
    <row r="24" spans="1:21" ht="18" customHeight="1" x14ac:dyDescent="0.2">
      <c r="A24" s="4">
        <v>17</v>
      </c>
      <c r="B24" s="21"/>
      <c r="C24" s="21"/>
      <c r="D24" s="15"/>
      <c r="E24" s="21"/>
      <c r="F24" s="21"/>
      <c r="G24" s="15"/>
      <c r="H24" s="24"/>
      <c r="I24"/>
      <c r="P24" s="55"/>
      <c r="Q24" s="55"/>
      <c r="R24" s="55"/>
      <c r="S24" s="55"/>
      <c r="T24" s="55"/>
      <c r="U24" s="55"/>
    </row>
    <row r="25" spans="1:21" ht="18" customHeight="1" x14ac:dyDescent="0.2">
      <c r="A25" s="4">
        <v>18</v>
      </c>
      <c r="B25" s="21"/>
      <c r="C25" s="21"/>
      <c r="D25" s="15"/>
      <c r="E25" s="21"/>
      <c r="F25" s="21"/>
      <c r="G25" s="15"/>
      <c r="H25" s="24" t="str">
        <f>IF(D25="","",(G25-D25)^2)</f>
        <v/>
      </c>
      <c r="I25"/>
      <c r="P25" s="55"/>
      <c r="Q25" s="55"/>
      <c r="R25" s="55"/>
      <c r="S25" s="55"/>
      <c r="T25" s="55"/>
      <c r="U25" s="55"/>
    </row>
    <row r="26" spans="1:21" ht="18" customHeight="1" x14ac:dyDescent="0.2">
      <c r="A26" s="4">
        <v>19</v>
      </c>
      <c r="B26" s="21"/>
      <c r="C26" s="21"/>
      <c r="D26" s="15"/>
      <c r="E26" s="21"/>
      <c r="F26" s="21"/>
      <c r="G26" s="15"/>
      <c r="H26" s="24" t="str">
        <f>IF(D26="","",(G26-D26)^2)</f>
        <v/>
      </c>
      <c r="I26" s="55"/>
      <c r="P26" s="55"/>
      <c r="Q26" s="55"/>
      <c r="R26" s="55"/>
      <c r="S26" s="55"/>
      <c r="T26" s="55"/>
      <c r="U26" s="55"/>
    </row>
    <row r="27" spans="1:21" ht="18" customHeight="1" x14ac:dyDescent="0.2">
      <c r="A27" s="4">
        <v>20</v>
      </c>
      <c r="B27" s="21"/>
      <c r="C27" s="21"/>
      <c r="D27" s="16"/>
      <c r="E27" s="21"/>
      <c r="F27" s="21"/>
      <c r="G27" s="15"/>
      <c r="H27" s="24" t="str">
        <f>IF(D27="","",(G27-D27)^2)</f>
        <v/>
      </c>
      <c r="I27" s="2"/>
      <c r="M27" s="55"/>
      <c r="N27" s="55"/>
      <c r="O27" s="55"/>
      <c r="P27" s="55"/>
      <c r="Q27" s="55"/>
      <c r="R27" s="55"/>
      <c r="S27" s="55"/>
      <c r="T27" s="55"/>
      <c r="U27" s="55"/>
    </row>
    <row r="28" spans="1:21" ht="18" customHeight="1" x14ac:dyDescent="0.2">
      <c r="A28" s="78" t="s">
        <v>51</v>
      </c>
      <c r="B28"/>
      <c r="C28"/>
      <c r="D28"/>
      <c r="E28"/>
      <c r="F28"/>
      <c r="G28"/>
      <c r="H28"/>
      <c r="I28" s="2"/>
      <c r="M28" s="55"/>
      <c r="N28" s="55"/>
      <c r="O28" s="55"/>
      <c r="P28" s="55"/>
      <c r="Q28" s="55"/>
      <c r="R28" s="55"/>
      <c r="S28" s="55"/>
      <c r="T28" s="55"/>
      <c r="U28" s="55"/>
    </row>
    <row r="29" spans="1:21" ht="18" customHeight="1" x14ac:dyDescent="0.2">
      <c r="A29" s="57" t="s">
        <v>11</v>
      </c>
      <c r="B29" s="57"/>
      <c r="C29" s="57"/>
      <c r="D29" s="57"/>
      <c r="E29" s="57"/>
      <c r="F29" s="57"/>
      <c r="I29" s="2"/>
      <c r="M29" s="55"/>
      <c r="N29" s="55"/>
      <c r="O29" s="55"/>
      <c r="P29" s="55"/>
      <c r="Q29" s="55"/>
      <c r="R29" s="55"/>
      <c r="S29" s="55"/>
      <c r="T29" s="55"/>
      <c r="U29" s="55"/>
    </row>
    <row r="30" spans="1:21" ht="18" customHeight="1" x14ac:dyDescent="0.2">
      <c r="A30" s="58" t="s">
        <v>30</v>
      </c>
      <c r="B30" s="53"/>
      <c r="C30" s="53"/>
      <c r="D30" s="53"/>
      <c r="E30" s="53"/>
      <c r="F30" s="53"/>
      <c r="G30" s="59"/>
      <c r="H30" s="59"/>
      <c r="I30" s="2"/>
      <c r="J30" s="13"/>
      <c r="M30" s="55"/>
      <c r="N30" s="55"/>
      <c r="O30" s="55"/>
      <c r="P30" s="55"/>
      <c r="Q30" s="55"/>
      <c r="R30" s="55"/>
      <c r="S30" s="55"/>
      <c r="T30" s="55"/>
      <c r="U30" s="55"/>
    </row>
    <row r="31" spans="1:21" ht="18" customHeight="1" x14ac:dyDescent="0.2">
      <c r="A31" s="58" t="s">
        <v>31</v>
      </c>
      <c r="B31" s="53"/>
      <c r="C31" s="53"/>
      <c r="D31" s="53"/>
      <c r="E31" s="53"/>
      <c r="F31" s="53"/>
      <c r="G31" s="59"/>
      <c r="H31" s="59"/>
      <c r="I31" s="2"/>
      <c r="J31" s="13"/>
    </row>
    <row r="32" spans="1:21" ht="18" customHeight="1" x14ac:dyDescent="0.2">
      <c r="A32" s="58" t="s">
        <v>32</v>
      </c>
      <c r="B32" s="58"/>
      <c r="C32" s="58"/>
      <c r="D32" s="58"/>
      <c r="E32" s="58"/>
      <c r="F32" s="58"/>
      <c r="G32" s="59"/>
      <c r="H32" s="59"/>
      <c r="I32" s="2"/>
    </row>
    <row r="33" spans="1:17" ht="18" customHeight="1" x14ac:dyDescent="0.2">
      <c r="A33" s="58" t="s">
        <v>27</v>
      </c>
      <c r="B33" s="53"/>
      <c r="C33" s="53"/>
      <c r="D33" s="53"/>
      <c r="E33" s="58"/>
      <c r="F33" s="58"/>
      <c r="G33" s="59"/>
      <c r="H33" s="59"/>
      <c r="I33" s="2"/>
      <c r="Q33" s="25"/>
    </row>
    <row r="34" spans="1:17" ht="18" customHeight="1" x14ac:dyDescent="0.2">
      <c r="A34" s="58" t="s">
        <v>28</v>
      </c>
      <c r="B34" s="58"/>
      <c r="C34" s="58"/>
      <c r="D34" s="58"/>
      <c r="E34" s="58"/>
      <c r="F34" s="58"/>
      <c r="G34" s="59"/>
      <c r="H34" s="59"/>
      <c r="I34" s="2"/>
    </row>
    <row r="35" spans="1:17" ht="18" customHeight="1" x14ac:dyDescent="0.2">
      <c r="A35" s="58" t="s">
        <v>12</v>
      </c>
      <c r="B35" s="58"/>
      <c r="C35" s="58"/>
      <c r="D35" s="58"/>
      <c r="E35" s="58"/>
      <c r="F35" s="58"/>
      <c r="G35" s="59"/>
      <c r="H35" s="59"/>
      <c r="I35" s="2"/>
    </row>
    <row r="36" spans="1:17" ht="18" customHeight="1" x14ac:dyDescent="0.2">
      <c r="A36" s="58" t="s">
        <v>29</v>
      </c>
      <c r="B36" s="58"/>
      <c r="C36" s="58"/>
      <c r="D36" s="58"/>
      <c r="E36" s="58"/>
      <c r="F36" s="58"/>
      <c r="G36" s="59"/>
      <c r="H36" s="59"/>
      <c r="I36" s="2"/>
    </row>
    <row r="37" spans="1:17" ht="18" customHeight="1" x14ac:dyDescent="0.2">
      <c r="A37" s="58" t="s">
        <v>24</v>
      </c>
      <c r="B37" s="58"/>
      <c r="C37" s="58"/>
      <c r="D37" s="58"/>
      <c r="E37" s="58"/>
      <c r="F37" s="58"/>
      <c r="G37" s="59"/>
      <c r="H37" s="59"/>
      <c r="I37"/>
    </row>
    <row r="38" spans="1:17" ht="15" x14ac:dyDescent="0.2">
      <c r="A38" s="58" t="s">
        <v>23</v>
      </c>
      <c r="B38" s="58"/>
      <c r="C38" s="58"/>
      <c r="D38" s="58"/>
      <c r="E38" s="58"/>
      <c r="F38" s="58"/>
      <c r="G38" s="59"/>
      <c r="H38" s="59"/>
      <c r="I38"/>
    </row>
    <row r="39" spans="1:17" x14ac:dyDescent="0.2">
      <c r="A39"/>
      <c r="B39"/>
      <c r="C39"/>
      <c r="D39"/>
      <c r="E39"/>
      <c r="F39"/>
      <c r="G39"/>
      <c r="H39"/>
      <c r="O39"/>
      <c r="P39"/>
    </row>
    <row r="40" spans="1:17" ht="13.5" thickBot="1" x14ac:dyDescent="0.25">
      <c r="A40"/>
      <c r="B40"/>
      <c r="C40"/>
      <c r="D40"/>
      <c r="E40"/>
      <c r="F40"/>
      <c r="G40"/>
      <c r="H40"/>
      <c r="O40"/>
      <c r="P40"/>
    </row>
    <row r="41" spans="1:17" ht="13.5" thickBot="1" x14ac:dyDescent="0.25">
      <c r="B41" s="5" t="s">
        <v>0</v>
      </c>
      <c r="C41" s="17">
        <f>IF(D8="","",AVERAGE(D8:D27,G8:G27))</f>
        <v>80.714285714285708</v>
      </c>
      <c r="D41" s="55"/>
      <c r="E41" s="5" t="s">
        <v>1</v>
      </c>
      <c r="F41" s="18">
        <f>IF(D8="","",SQRT(SUM(H8:H27)/(C43*2)))</f>
        <v>1.6690459207925603</v>
      </c>
      <c r="G41"/>
      <c r="H41"/>
      <c r="O41"/>
      <c r="P41"/>
    </row>
    <row r="42" spans="1:17" ht="13.5" thickBot="1" x14ac:dyDescent="0.25">
      <c r="B42" s="56"/>
      <c r="C42" s="55"/>
      <c r="D42" s="55"/>
      <c r="E42" s="55"/>
      <c r="F42" s="55"/>
      <c r="G42"/>
      <c r="H42"/>
      <c r="O42"/>
      <c r="P42"/>
    </row>
    <row r="43" spans="1:17" ht="13.5" thickBot="1" x14ac:dyDescent="0.25">
      <c r="B43" s="54" t="s">
        <v>2</v>
      </c>
      <c r="C43" s="8">
        <f>IF(D8="","",COUNT(D8:D27))</f>
        <v>14</v>
      </c>
      <c r="D43" s="55"/>
      <c r="E43" s="55"/>
      <c r="F43" s="55"/>
      <c r="G43"/>
      <c r="H43"/>
      <c r="I43"/>
    </row>
    <row r="44" spans="1:17" ht="18" customHeight="1" x14ac:dyDescent="0.2">
      <c r="B44" s="54"/>
      <c r="C44" s="60"/>
      <c r="D44" s="55"/>
      <c r="E44" s="55"/>
      <c r="F44" s="55"/>
      <c r="G44"/>
      <c r="H44"/>
      <c r="I44"/>
    </row>
    <row r="45" spans="1:17" ht="18" customHeight="1" thickBot="1" x14ac:dyDescent="0.25">
      <c r="A45" s="9"/>
      <c r="B45" s="55"/>
      <c r="C45" s="55"/>
      <c r="D45" s="55"/>
      <c r="E45" s="55"/>
      <c r="F45" s="55"/>
      <c r="G45"/>
      <c r="H45"/>
      <c r="I45"/>
    </row>
    <row r="46" spans="1:17" ht="18" customHeight="1" thickBot="1" x14ac:dyDescent="0.25">
      <c r="A46" s="10"/>
      <c r="B46" s="10"/>
      <c r="C46" s="11"/>
      <c r="D46" s="11"/>
      <c r="E46" s="12" t="s">
        <v>7</v>
      </c>
      <c r="F46" s="20">
        <f>IF(D8="","",F41)</f>
        <v>1.6690459207925603</v>
      </c>
      <c r="G46"/>
      <c r="H46"/>
      <c r="I46"/>
    </row>
    <row r="47" spans="1:17" ht="18" customHeight="1" thickBot="1" x14ac:dyDescent="0.25">
      <c r="A47" s="10"/>
      <c r="B47" s="10"/>
      <c r="C47" s="11"/>
      <c r="D47" s="11"/>
      <c r="E47" s="12" t="s">
        <v>8</v>
      </c>
      <c r="F47" s="20">
        <f>IF(F46="","",F46*2)</f>
        <v>3.3380918415851206</v>
      </c>
      <c r="I47"/>
    </row>
    <row r="48" spans="1:17" ht="18" customHeight="1" thickBot="1" x14ac:dyDescent="0.25">
      <c r="A48" s="10"/>
      <c r="B48" s="10"/>
      <c r="C48" s="11"/>
      <c r="D48" s="11"/>
      <c r="E48" s="12" t="s">
        <v>9</v>
      </c>
      <c r="F48" s="20">
        <f>IF(F47="","",F46*3)</f>
        <v>5.0071377623776812</v>
      </c>
      <c r="I48"/>
    </row>
    <row r="49" spans="9:9" ht="18" customHeight="1" x14ac:dyDescent="0.2">
      <c r="I49"/>
    </row>
    <row r="50" spans="9:9" ht="18" customHeight="1" x14ac:dyDescent="0.2">
      <c r="I50"/>
    </row>
    <row r="51" spans="9:9" ht="18" customHeight="1" x14ac:dyDescent="0.2">
      <c r="I51"/>
    </row>
    <row r="52" spans="9:9" ht="18" customHeight="1" x14ac:dyDescent="0.2">
      <c r="I52"/>
    </row>
    <row r="53" spans="9:9" ht="18" customHeight="1" x14ac:dyDescent="0.2">
      <c r="I53"/>
    </row>
    <row r="54" spans="9:9" ht="18" customHeight="1" x14ac:dyDescent="0.2">
      <c r="I54"/>
    </row>
    <row r="55" spans="9:9" ht="18" customHeight="1" x14ac:dyDescent="0.2">
      <c r="I55"/>
    </row>
    <row r="56" spans="9:9" ht="18" customHeight="1" x14ac:dyDescent="0.2"/>
    <row r="57" spans="9:9" ht="18" customHeight="1" x14ac:dyDescent="0.2"/>
    <row r="58" spans="9:9" ht="18" customHeight="1" x14ac:dyDescent="0.2"/>
    <row r="59" spans="9:9" ht="18" customHeight="1" x14ac:dyDescent="0.2"/>
    <row r="60" spans="9:9" ht="18" customHeight="1" x14ac:dyDescent="0.2"/>
    <row r="61" spans="9:9" ht="18" customHeight="1" x14ac:dyDescent="0.2"/>
    <row r="62" spans="9:9" ht="18" customHeight="1" x14ac:dyDescent="0.2"/>
    <row r="63" spans="9:9" ht="18" customHeight="1" x14ac:dyDescent="0.2"/>
    <row r="64" spans="9:9"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sheetData>
  <sheetProtection selectLockedCells="1"/>
  <phoneticPr fontId="0" type="noConversion"/>
  <printOptions horizontalCentered="1" verticalCentered="1"/>
  <pageMargins left="0.19685039370078741" right="0.19685039370078741" top="0.19685039370078741" bottom="0.19685039370078741" header="0.51181102362204722" footer="0.51181102362204722"/>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42"/>
  <sheetViews>
    <sheetView zoomScaleNormal="75" zoomScaleSheetLayoutView="100" workbookViewId="0">
      <pane xSplit="1" ySplit="4" topLeftCell="B5" activePane="bottomRight" state="frozen"/>
      <selection pane="topRight" activeCell="B1" sqref="B1"/>
      <selection pane="bottomLeft" activeCell="A25" sqref="A25"/>
      <selection pane="bottomRight" activeCell="F17" sqref="F17"/>
    </sheetView>
  </sheetViews>
  <sheetFormatPr defaultRowHeight="12.75" x14ac:dyDescent="0.2"/>
  <cols>
    <col min="1" max="1" width="66.5703125" style="27" customWidth="1"/>
    <col min="2" max="2" width="32.42578125" customWidth="1"/>
    <col min="3" max="3" width="26.7109375" customWidth="1"/>
    <col min="4" max="4" width="12.7109375" customWidth="1"/>
    <col min="5" max="5" width="12.28515625" customWidth="1"/>
    <col min="6" max="6" width="13.28515625" customWidth="1"/>
    <col min="7" max="7" width="13.5703125" customWidth="1"/>
    <col min="8" max="8" width="12" customWidth="1"/>
    <col min="9" max="9" width="11.7109375" customWidth="1"/>
    <col min="10" max="16384" width="9.140625" style="27"/>
  </cols>
  <sheetData>
    <row r="1" spans="1:14" ht="19.5" thickBot="1" x14ac:dyDescent="0.35">
      <c r="A1" s="26" t="s">
        <v>14</v>
      </c>
      <c r="B1" s="91" t="s">
        <v>15</v>
      </c>
      <c r="C1" s="88" t="s">
        <v>16</v>
      </c>
      <c r="J1"/>
      <c r="K1"/>
      <c r="L1"/>
      <c r="M1"/>
      <c r="N1"/>
    </row>
    <row r="2" spans="1:14" ht="19.5" thickTop="1" x14ac:dyDescent="0.3">
      <c r="A2" s="28" t="s">
        <v>17</v>
      </c>
      <c r="B2" s="92"/>
      <c r="C2" s="89"/>
      <c r="J2"/>
      <c r="K2"/>
      <c r="L2"/>
      <c r="M2"/>
      <c r="N2"/>
    </row>
    <row r="3" spans="1:14" ht="15.95" customHeight="1" x14ac:dyDescent="0.2">
      <c r="A3" s="29" t="s">
        <v>18</v>
      </c>
      <c r="B3" s="92"/>
      <c r="C3" s="90"/>
      <c r="J3"/>
    </row>
    <row r="4" spans="1:14" ht="15.75" customHeight="1" thickBot="1" x14ac:dyDescent="0.25">
      <c r="A4" s="43"/>
      <c r="B4" s="31" t="s">
        <v>19</v>
      </c>
      <c r="C4" s="32"/>
    </row>
    <row r="5" spans="1:14" ht="13.5" thickTop="1" x14ac:dyDescent="0.2">
      <c r="A5" s="44"/>
      <c r="B5" s="33"/>
      <c r="C5" s="33"/>
    </row>
    <row r="6" spans="1:14" x14ac:dyDescent="0.2">
      <c r="A6" s="44"/>
      <c r="B6" s="33"/>
      <c r="C6" s="33"/>
    </row>
    <row r="7" spans="1:14" x14ac:dyDescent="0.2">
      <c r="A7" s="45"/>
      <c r="B7" s="36"/>
      <c r="C7" s="33"/>
    </row>
    <row r="8" spans="1:14" x14ac:dyDescent="0.2">
      <c r="A8" s="45"/>
      <c r="B8" s="36"/>
      <c r="C8" s="33"/>
    </row>
    <row r="9" spans="1:14" ht="13.5" thickBot="1" x14ac:dyDescent="0.25">
      <c r="A9" s="45"/>
      <c r="B9" s="36"/>
      <c r="C9" s="33"/>
    </row>
    <row r="10" spans="1:14" customFormat="1" ht="22.5" customHeight="1" thickTop="1" x14ac:dyDescent="0.3">
      <c r="A10" s="28" t="s">
        <v>22</v>
      </c>
      <c r="B10" s="39"/>
      <c r="C10" s="32"/>
      <c r="J10" s="27"/>
      <c r="K10" s="27"/>
      <c r="L10" s="27"/>
      <c r="M10" s="27"/>
      <c r="N10" s="27"/>
    </row>
    <row r="11" spans="1:14" customFormat="1" x14ac:dyDescent="0.2">
      <c r="A11" s="29" t="s">
        <v>18</v>
      </c>
      <c r="B11" s="39"/>
      <c r="C11" s="32"/>
      <c r="J11" s="27"/>
      <c r="K11" s="27"/>
      <c r="L11" s="27"/>
      <c r="M11" s="27"/>
      <c r="N11" s="27"/>
    </row>
    <row r="12" spans="1:14" customFormat="1" ht="13.5" thickBot="1" x14ac:dyDescent="0.25">
      <c r="A12" s="43"/>
      <c r="B12" s="39"/>
      <c r="C12" s="32"/>
      <c r="J12" s="27"/>
      <c r="K12" s="27"/>
      <c r="L12" s="27"/>
      <c r="M12" s="27"/>
      <c r="N12" s="27"/>
    </row>
    <row r="13" spans="1:14" customFormat="1" ht="13.5" thickTop="1" x14ac:dyDescent="0.2">
      <c r="A13" s="46"/>
      <c r="B13" s="35"/>
      <c r="C13" s="33"/>
      <c r="J13" s="27"/>
      <c r="K13" s="27"/>
      <c r="L13" s="27"/>
      <c r="M13" s="27"/>
      <c r="N13" s="27"/>
    </row>
    <row r="14" spans="1:14" customFormat="1" x14ac:dyDescent="0.2">
      <c r="A14" s="46"/>
      <c r="B14" s="35"/>
      <c r="C14" s="33"/>
      <c r="J14" s="27"/>
      <c r="K14" s="27"/>
      <c r="L14" s="27"/>
      <c r="M14" s="27"/>
      <c r="N14" s="27"/>
    </row>
    <row r="15" spans="1:14" customFormat="1" x14ac:dyDescent="0.2">
      <c r="A15" s="46"/>
      <c r="B15" s="40"/>
      <c r="C15" s="40"/>
      <c r="J15" s="27"/>
      <c r="K15" s="27"/>
      <c r="L15" s="27"/>
      <c r="M15" s="27"/>
      <c r="N15" s="27"/>
    </row>
    <row r="16" spans="1:14" customFormat="1" x14ac:dyDescent="0.2">
      <c r="A16" s="44"/>
      <c r="B16" s="36"/>
      <c r="C16" s="33"/>
      <c r="J16" s="27"/>
      <c r="K16" s="27"/>
      <c r="L16" s="27"/>
      <c r="M16" s="27"/>
      <c r="N16" s="27"/>
    </row>
    <row r="17" spans="1:14" customFormat="1" ht="13.5" thickBot="1" x14ac:dyDescent="0.25">
      <c r="A17" s="45"/>
      <c r="B17" s="38"/>
      <c r="C17" s="33"/>
      <c r="J17" s="27"/>
      <c r="K17" s="27"/>
      <c r="L17" s="27"/>
      <c r="M17" s="27"/>
      <c r="N17" s="27"/>
    </row>
    <row r="18" spans="1:14" customFormat="1" ht="19.5" thickTop="1" x14ac:dyDescent="0.3">
      <c r="A18" s="28" t="s">
        <v>20</v>
      </c>
      <c r="B18" s="39"/>
      <c r="C18" s="32"/>
      <c r="J18" s="27"/>
      <c r="K18" s="27"/>
      <c r="L18" s="27"/>
      <c r="M18" s="27"/>
      <c r="N18" s="27"/>
    </row>
    <row r="19" spans="1:14" customFormat="1" x14ac:dyDescent="0.2">
      <c r="A19" s="29" t="s">
        <v>18</v>
      </c>
      <c r="B19" s="39"/>
      <c r="C19" s="32"/>
      <c r="J19" s="27"/>
      <c r="K19" s="27"/>
      <c r="L19" s="27"/>
      <c r="M19" s="27"/>
      <c r="N19" s="27"/>
    </row>
    <row r="20" spans="1:14" customFormat="1" ht="13.5" hidden="1" thickBot="1" x14ac:dyDescent="0.25">
      <c r="A20" s="43"/>
      <c r="B20" s="39"/>
      <c r="C20" s="33"/>
      <c r="J20" s="27"/>
      <c r="K20" s="27"/>
      <c r="L20" s="27"/>
      <c r="M20" s="27"/>
      <c r="N20" s="27"/>
    </row>
    <row r="21" spans="1:14" customFormat="1" x14ac:dyDescent="0.2">
      <c r="A21" s="45"/>
      <c r="B21" s="36"/>
      <c r="C21" s="33"/>
      <c r="J21" s="27"/>
      <c r="K21" s="27"/>
      <c r="L21" s="27"/>
      <c r="M21" s="27"/>
      <c r="N21" s="27"/>
    </row>
    <row r="22" spans="1:14" customFormat="1" x14ac:dyDescent="0.2">
      <c r="A22" s="47"/>
      <c r="B22" s="36"/>
      <c r="C22" s="33"/>
      <c r="J22" s="27"/>
      <c r="K22" s="27"/>
      <c r="L22" s="27"/>
      <c r="M22" s="27"/>
      <c r="N22" s="27"/>
    </row>
    <row r="23" spans="1:14" customFormat="1" x14ac:dyDescent="0.2">
      <c r="A23" s="48"/>
      <c r="B23" s="36"/>
      <c r="C23" s="33"/>
      <c r="J23" s="27"/>
      <c r="K23" s="27"/>
      <c r="L23" s="27"/>
      <c r="M23" s="27"/>
      <c r="N23" s="27"/>
    </row>
    <row r="24" spans="1:14" customFormat="1" x14ac:dyDescent="0.2">
      <c r="A24" s="49"/>
      <c r="B24" s="36"/>
      <c r="C24" s="33"/>
      <c r="J24" s="27"/>
      <c r="K24" s="27"/>
      <c r="L24" s="27"/>
      <c r="M24" s="27"/>
      <c r="N24" s="27"/>
    </row>
    <row r="25" spans="1:14" customFormat="1" ht="13.5" thickBot="1" x14ac:dyDescent="0.25">
      <c r="A25" s="50"/>
      <c r="B25" s="36"/>
      <c r="C25" s="33"/>
      <c r="J25" s="27"/>
      <c r="K25" s="27"/>
      <c r="L25" s="27"/>
      <c r="M25" s="27"/>
      <c r="N25" s="27"/>
    </row>
    <row r="26" spans="1:14" customFormat="1" ht="19.5" thickTop="1" x14ac:dyDescent="0.3">
      <c r="A26" s="28" t="s">
        <v>21</v>
      </c>
      <c r="B26" s="39"/>
      <c r="C26" s="32"/>
      <c r="J26" s="27"/>
      <c r="K26" s="27"/>
      <c r="L26" s="27"/>
      <c r="M26" s="27"/>
      <c r="N26" s="27"/>
    </row>
    <row r="27" spans="1:14" customFormat="1" x14ac:dyDescent="0.2">
      <c r="A27" s="29" t="s">
        <v>18</v>
      </c>
      <c r="B27" s="39"/>
      <c r="C27" s="32"/>
      <c r="J27" s="27"/>
      <c r="K27" s="27"/>
      <c r="L27" s="27"/>
      <c r="M27" s="27"/>
      <c r="N27" s="27"/>
    </row>
    <row r="28" spans="1:14" customFormat="1" ht="13.5" thickBot="1" x14ac:dyDescent="0.25">
      <c r="A28" s="30"/>
      <c r="B28" s="39"/>
      <c r="C28" s="32"/>
      <c r="J28" s="27"/>
      <c r="K28" s="27"/>
      <c r="L28" s="27"/>
      <c r="M28" s="27"/>
      <c r="N28" s="27"/>
    </row>
    <row r="29" spans="1:14" customFormat="1" ht="13.5" thickTop="1" x14ac:dyDescent="0.2">
      <c r="A29" s="42"/>
      <c r="B29" s="36"/>
      <c r="C29" s="33"/>
      <c r="J29" s="27"/>
      <c r="K29" s="27"/>
      <c r="L29" s="27"/>
      <c r="M29" s="27"/>
      <c r="N29" s="27"/>
    </row>
    <row r="30" spans="1:14" customFormat="1" x14ac:dyDescent="0.2">
      <c r="A30" s="37"/>
      <c r="B30" s="38"/>
      <c r="C30" s="33"/>
      <c r="J30" s="27"/>
      <c r="K30" s="27"/>
      <c r="L30" s="27"/>
      <c r="M30" s="27"/>
      <c r="N30" s="27"/>
    </row>
    <row r="31" spans="1:14" customFormat="1" x14ac:dyDescent="0.2">
      <c r="A31" s="41"/>
      <c r="B31" s="36"/>
      <c r="C31" s="33"/>
      <c r="J31" s="27"/>
      <c r="K31" s="27"/>
      <c r="L31" s="27"/>
      <c r="M31" s="27"/>
      <c r="N31" s="27"/>
    </row>
    <row r="32" spans="1:14" customFormat="1" x14ac:dyDescent="0.2">
      <c r="A32" s="34"/>
      <c r="B32" s="36"/>
      <c r="C32" s="33"/>
      <c r="J32" s="27"/>
      <c r="K32" s="27"/>
      <c r="L32" s="27"/>
      <c r="M32" s="27"/>
      <c r="N32" s="27"/>
    </row>
    <row r="33" spans="1:14" ht="13.5" thickBot="1" x14ac:dyDescent="0.25">
      <c r="A33" s="34"/>
      <c r="B33" s="36"/>
      <c r="C33" s="33"/>
    </row>
    <row r="34" spans="1:14" customFormat="1" ht="19.5" thickTop="1" x14ac:dyDescent="0.3">
      <c r="A34" s="28" t="s">
        <v>49</v>
      </c>
      <c r="B34" s="39"/>
      <c r="C34" s="32"/>
      <c r="J34" s="27"/>
      <c r="K34" s="27"/>
      <c r="L34" s="27"/>
      <c r="M34" s="27"/>
      <c r="N34" s="27"/>
    </row>
    <row r="35" spans="1:14" customFormat="1" x14ac:dyDescent="0.2">
      <c r="A35" s="29" t="s">
        <v>18</v>
      </c>
      <c r="B35" s="39"/>
      <c r="C35" s="32"/>
      <c r="J35" s="27"/>
      <c r="K35" s="27"/>
      <c r="L35" s="27"/>
      <c r="M35" s="27"/>
      <c r="N35" s="27"/>
    </row>
    <row r="36" spans="1:14" customFormat="1" ht="13.5" thickBot="1" x14ac:dyDescent="0.25">
      <c r="A36" s="30"/>
      <c r="B36" s="39"/>
      <c r="C36" s="32"/>
      <c r="J36" s="27"/>
      <c r="K36" s="27"/>
      <c r="L36" s="27"/>
      <c r="M36" s="27"/>
      <c r="N36" s="27"/>
    </row>
    <row r="37" spans="1:14" customFormat="1" ht="13.5" thickTop="1" x14ac:dyDescent="0.2">
      <c r="A37" s="42"/>
      <c r="B37" s="36"/>
      <c r="C37" s="33"/>
      <c r="J37" s="27"/>
      <c r="K37" s="27"/>
      <c r="L37" s="27"/>
      <c r="M37" s="27"/>
      <c r="N37" s="27"/>
    </row>
    <row r="38" spans="1:14" customFormat="1" x14ac:dyDescent="0.2">
      <c r="A38" s="37"/>
      <c r="B38" s="38"/>
      <c r="C38" s="33"/>
      <c r="J38" s="27"/>
      <c r="K38" s="27"/>
      <c r="L38" s="27"/>
      <c r="M38" s="27"/>
      <c r="N38" s="27"/>
    </row>
    <row r="39" spans="1:14" customFormat="1" x14ac:dyDescent="0.2">
      <c r="A39" s="41"/>
      <c r="B39" s="36"/>
      <c r="C39" s="33"/>
      <c r="J39" s="27"/>
      <c r="K39" s="27"/>
      <c r="L39" s="27"/>
      <c r="M39" s="27"/>
      <c r="N39" s="27"/>
    </row>
    <row r="40" spans="1:14" customFormat="1" x14ac:dyDescent="0.2">
      <c r="A40" s="34"/>
      <c r="B40" s="36"/>
      <c r="C40" s="33"/>
      <c r="J40" s="27"/>
      <c r="K40" s="27"/>
      <c r="L40" s="27"/>
      <c r="M40" s="27"/>
      <c r="N40" s="27"/>
    </row>
    <row r="41" spans="1:14" x14ac:dyDescent="0.2">
      <c r="A41" s="34"/>
      <c r="B41" s="36"/>
      <c r="C41" s="33"/>
    </row>
    <row r="42" spans="1:14" x14ac:dyDescent="0.2">
      <c r="A42" s="78" t="s">
        <v>51</v>
      </c>
    </row>
  </sheetData>
  <customSheetViews>
    <customSheetView guid="{B7877627-1FDE-4FBF-9A02-19D77CF2A279}" hiddenRows="1" showRuler="0">
      <pane xSplit="1" ySplit="4" topLeftCell="B5" activePane="bottomRight" state="frozen"/>
      <selection pane="bottomRight" activeCell="A6" sqref="A6"/>
      <pageMargins left="0.39370078740157483" right="0.39370078740157483" top="0.23622047244094491" bottom="0.23622047244094491" header="0.15748031496062992" footer="0.15748031496062992"/>
      <printOptions horizontalCentered="1"/>
      <pageSetup paperSize="9" scale="54" fitToHeight="2" orientation="landscape" horizontalDpi="300" verticalDpi="300" r:id="rId1"/>
      <headerFooter alignWithMargins="0">
        <oddFooter>&amp;C&amp;F&amp;R&amp;N</oddFooter>
      </headerFooter>
    </customSheetView>
  </customSheetViews>
  <mergeCells count="2">
    <mergeCell ref="C1:C3"/>
    <mergeCell ref="B1:B3"/>
  </mergeCells>
  <phoneticPr fontId="0" type="noConversion"/>
  <printOptions horizontalCentered="1"/>
  <pageMargins left="0.39370078740157483" right="0.39370078740157483" top="0.23622047244094491" bottom="0.23622047244094491" header="0.15748031496062992" footer="0.15748031496062992"/>
  <pageSetup paperSize="9" scale="54" fitToHeight="2" orientation="landscape" horizontalDpi="300" verticalDpi="300" r:id="rId2"/>
  <headerFooter alignWithMargins="0">
    <oddFooter>&amp;C&amp;F&amp;R&amp;N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Front Page</vt:lpstr>
      <vt:lpstr>Introduction</vt:lpstr>
      <vt:lpstr>Uncertainty Calculation Sheet</vt:lpstr>
      <vt:lpstr>Example SE</vt:lpstr>
      <vt:lpstr>Example CV</vt:lpstr>
      <vt:lpstr>UoM</vt:lpstr>
      <vt:lpstr>UoM!Print_Area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dc:creator>
  <cp:lastModifiedBy>jayden.ellis</cp:lastModifiedBy>
  <cp:lastPrinted>2010-08-30T03:14:47Z</cp:lastPrinted>
  <dcterms:created xsi:type="dcterms:W3CDTF">2005-06-07T01:21:05Z</dcterms:created>
  <dcterms:modified xsi:type="dcterms:W3CDTF">2015-07-22T02:06:14Z</dcterms:modified>
</cp:coreProperties>
</file>